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5480" windowHeight="11280" tabRatio="739" activeTab="0"/>
  </bookViews>
  <sheets>
    <sheet name="Introduction" sheetId="1" r:id="rId1"/>
    <sheet name="Complaints" sheetId="2" r:id="rId2"/>
    <sheet name="Mediations" sheetId="3" r:id="rId3"/>
    <sheet name="DP Hearings" sheetId="4" r:id="rId4"/>
    <sheet name="Expedited Hearings" sheetId="5" r:id="rId5"/>
    <sheet name="Indicator Values" sheetId="6" r:id="rId6"/>
    <sheet name="Issues Analyses" sheetId="7" r:id="rId7"/>
    <sheet name="Table 7" sheetId="8" r:id="rId8"/>
    <sheet name="List Names" sheetId="9" state="hidden" r:id="rId9"/>
    <sheet name="Instructions-Definitions" sheetId="10" r:id="rId10"/>
  </sheets>
  <definedNames>
    <definedName name="B14List">'List Names'!$E$5:$E$6</definedName>
    <definedName name="_xlnm.Print_Area" localSheetId="1">'Complaints'!$A$1:$F$72</definedName>
    <definedName name="_xlnm.Print_Area" localSheetId="3">'DP Hearings'!$A$1:$F$60</definedName>
    <definedName name="_xlnm.Print_Area" localSheetId="4">'Expedited Hearings'!$A$1:$E$20</definedName>
    <definedName name="_xlnm.Print_Area" localSheetId="0">'Introduction'!$A$1:$H$34</definedName>
    <definedName name="_xlnm.Print_Area" localSheetId="2">'Mediations'!$A$1:$F$70</definedName>
    <definedName name="_xlnm.Print_Area" localSheetId="7">'Table 7'!$A$1:$F$44</definedName>
    <definedName name="Sec_A">#REF!</definedName>
    <definedName name="Sec_B">#REF!</definedName>
    <definedName name="Sec_C">#REF!</definedName>
    <definedName name="Sec_D">#REF!</definedName>
    <definedName name="State_Name">'List Names'!$A$2:$A$62</definedName>
    <definedName name="StatusList">'List Names'!$E$4:$E$6</definedName>
  </definedNames>
  <calcPr fullCalcOnLoad="1"/>
</workbook>
</file>

<file path=xl/comments4.xml><?xml version="1.0" encoding="utf-8"?>
<comments xmlns="http://schemas.openxmlformats.org/spreadsheetml/2006/main">
  <authors>
    <author>Richard W. Zeller</author>
  </authors>
  <commentList>
    <comment ref="C47" authorId="0">
      <text>
        <r>
          <rPr>
            <b/>
            <sz val="11"/>
            <rFont val="Tahoma"/>
            <family val="2"/>
          </rPr>
          <t xml:space="preserve">NOTE: </t>
        </r>
        <r>
          <rPr>
            <sz val="11"/>
            <rFont val="Tahoma"/>
            <family val="2"/>
          </rPr>
          <t xml:space="preserve">Cell C47 will show red until this number equals the sum of next six cells (C47:C52). </t>
        </r>
      </text>
    </comment>
    <comment ref="C56" authorId="0">
      <text>
        <r>
          <rPr>
            <b/>
            <sz val="11"/>
            <rFont val="Tahoma"/>
            <family val="2"/>
          </rPr>
          <t xml:space="preserve">NOTE: </t>
        </r>
        <r>
          <rPr>
            <sz val="11"/>
            <rFont val="Tahoma"/>
            <family val="2"/>
          </rPr>
          <t>Cell C55 will show red until this number equals the sum of next four cells (C56:C59).</t>
        </r>
      </text>
    </comment>
  </commentList>
</comments>
</file>

<file path=xl/comments6.xml><?xml version="1.0" encoding="utf-8"?>
<comments xmlns="http://schemas.openxmlformats.org/spreadsheetml/2006/main">
  <authors>
    <author>Richard W. Zeller</author>
  </authors>
  <commentList>
    <comment ref="A1" authorId="0">
      <text>
        <r>
          <rPr>
            <b/>
            <sz val="11"/>
            <rFont val="Tahoma"/>
            <family val="2"/>
          </rPr>
          <t xml:space="preserve">Note: </t>
        </r>
        <r>
          <rPr>
            <sz val="11"/>
            <rFont val="Tahoma"/>
            <family val="2"/>
          </rPr>
          <t xml:space="preserve"> When printed, this worksheet summarizes on two pages many of the same calculated drill down values shown on the individual worksheets, based on Table 7 data. It does not contain anything that is not included on the individual worksheets. </t>
        </r>
      </text>
    </comment>
  </commentList>
</comments>
</file>

<file path=xl/sharedStrings.xml><?xml version="1.0" encoding="utf-8"?>
<sst xmlns="http://schemas.openxmlformats.org/spreadsheetml/2006/main" count="673" uniqueCount="548">
  <si>
    <t>U.S. DEPARTMENT OF EDUCATION</t>
  </si>
  <si>
    <t>OFFICE OF SPECIAL EDUCATION</t>
  </si>
  <si>
    <t>AND REHABILITATIVE SERVICES</t>
  </si>
  <si>
    <t>PROGRAMS</t>
  </si>
  <si>
    <t>STATE:</t>
  </si>
  <si>
    <t>TABLE 7</t>
  </si>
  <si>
    <t>INDIVIDUALS WITH DISABILITIES EDUCATION ACT</t>
  </si>
  <si>
    <t>(4)  Total number of expedited due process complaints filed</t>
  </si>
  <si>
    <t>State Name:</t>
  </si>
  <si>
    <t>&lt;Drop Down Menu - Select State Here&gt;</t>
  </si>
  <si>
    <t>Name:</t>
  </si>
  <si>
    <t>email address:</t>
  </si>
  <si>
    <t>Phone:</t>
  </si>
  <si>
    <t>&lt;Select Status - Start Here Page&gt;</t>
  </si>
  <si>
    <r>
      <t>DIRECTIONS</t>
    </r>
    <r>
      <rPr>
        <b/>
        <sz val="14"/>
        <rFont val="Arial"/>
        <family val="2"/>
      </rPr>
      <t>:</t>
    </r>
  </si>
  <si>
    <t>xxxxxxxxxxxxxxxxxxxxxxx</t>
  </si>
  <si>
    <t>Complaints</t>
  </si>
  <si>
    <t>Section A</t>
  </si>
  <si>
    <t>XXX</t>
  </si>
  <si>
    <t>Mediations</t>
  </si>
  <si>
    <t>Section B</t>
  </si>
  <si>
    <t>DP Hearings</t>
  </si>
  <si>
    <t>Section C</t>
  </si>
  <si>
    <t xml:space="preserve">Expedited Hearings  </t>
  </si>
  <si>
    <t>Section D</t>
  </si>
  <si>
    <t>Description</t>
  </si>
  <si>
    <t>Indicator Values</t>
  </si>
  <si>
    <t>Calculates Indicators 16, 17, 18, &amp; 19 &amp; other "drill down" values</t>
  </si>
  <si>
    <t>xxxxxxxxxxxxxxxxxxxxxxxxxxxxxxxxxxx</t>
  </si>
  <si>
    <t>(1)  Total number of written, signed complaints filed</t>
  </si>
  <si>
    <t xml:space="preserve">          (1.1)  Complaints with reports issued</t>
  </si>
  <si>
    <t xml:space="preserve">                 (a)  Reports with findings of noncompliance</t>
  </si>
  <si>
    <t xml:space="preserve">                 (b)  Reports within timeline (within 60 days)</t>
  </si>
  <si>
    <t xml:space="preserve">                 (c)  Reports within extended timelines (approved; more than 60 days)</t>
  </si>
  <si>
    <t xml:space="preserve">          (1.2)  Complaints pending</t>
  </si>
  <si>
    <t xml:space="preserve">                    (a)  Complaints pending a due process hearing</t>
  </si>
  <si>
    <t xml:space="preserve">          (1.3)  Complaints withdrawn or dismissed</t>
  </si>
  <si>
    <r>
      <t>"</t>
    </r>
    <r>
      <rPr>
        <b/>
        <sz val="12"/>
        <rFont val="Arial"/>
        <family val="2"/>
      </rPr>
      <t>Note that the sum of the numbers entered in rows 1.1, 1.2, and 1.3 must equal the total number of written, signed complaints (row 1).</t>
    </r>
    <r>
      <rPr>
        <sz val="12"/>
        <rFont val="Arial"/>
        <family val="2"/>
      </rPr>
      <t>"                     [Thus, row (1) minus the total of rows (1.1) + (1.2) + (1.3) must equal zero.]</t>
    </r>
  </si>
  <si>
    <t xml:space="preserve">CALCULATION:  (1) - ((1.1) + (1.2) + (1.3)) = 0        </t>
  </si>
  <si>
    <r>
      <t>ERROR IF ≠</t>
    </r>
    <r>
      <rPr>
        <b/>
        <sz val="9.8"/>
        <color indexed="10"/>
        <rFont val="Arial"/>
        <family val="2"/>
      </rPr>
      <t xml:space="preserve"> </t>
    </r>
    <r>
      <rPr>
        <b/>
        <sz val="14"/>
        <color indexed="10"/>
        <rFont val="Arial"/>
        <family val="2"/>
      </rPr>
      <t>0</t>
    </r>
  </si>
  <si>
    <r>
      <t>"Note that the difference between the number entered in row 1.1 and the number entered in 1.1(a) is the number of reports with no findings.</t>
    </r>
    <r>
      <rPr>
        <sz val="12"/>
        <rFont val="Arial"/>
        <family val="2"/>
      </rPr>
      <t>"</t>
    </r>
  </si>
  <si>
    <r>
      <t xml:space="preserve">CALCULATION:   (1.1) - (1.1)(a)  =  </t>
    </r>
    <r>
      <rPr>
        <i/>
        <sz val="12"/>
        <rFont val="Arial"/>
        <family val="2"/>
      </rPr>
      <t xml:space="preserve">Reports issued with no findings       </t>
    </r>
  </si>
  <si>
    <t>ERROR IF &lt; 0</t>
  </si>
  <si>
    <r>
      <t xml:space="preserve">CALCULATION:   (1.1) - ((1.1)(b) + (1.1)(c))  =  </t>
    </r>
    <r>
      <rPr>
        <i/>
        <sz val="12"/>
        <rFont val="Arial"/>
        <family val="2"/>
      </rPr>
      <t xml:space="preserve">Number of decisions issued late          </t>
    </r>
  </si>
  <si>
    <t>(2)  Total Number of mediation requests received</t>
  </si>
  <si>
    <t xml:space="preserve">     (2.1)  Mediations held</t>
  </si>
  <si>
    <t xml:space="preserve">               (a)  Mediations held related to due process complaints</t>
  </si>
  <si>
    <t xml:space="preserve">               (b)  Mediations held not related to due process complaints</t>
  </si>
  <si>
    <t xml:space="preserve">     (2.2)  Mediations not held (including pending)</t>
  </si>
  <si>
    <t>Notes, Calculations and Error Checks for Section B:</t>
  </si>
  <si>
    <t>CALCULATION:                        (2) - [(2.1)(a) + (2.1)(b) + (2.2)]    =    0</t>
  </si>
  <si>
    <r>
      <t xml:space="preserve">ERROR IF </t>
    </r>
    <r>
      <rPr>
        <b/>
        <sz val="14"/>
        <color indexed="10"/>
        <rFont val="Arial"/>
        <family val="2"/>
      </rPr>
      <t>≠</t>
    </r>
    <r>
      <rPr>
        <b/>
        <sz val="14"/>
        <color indexed="10"/>
        <rFont val="Arial"/>
        <family val="2"/>
      </rPr>
      <t xml:space="preserve"> 0</t>
    </r>
  </si>
  <si>
    <r>
      <t>"Note that the difference between the number entered in row 2.1(a) and the number entered in row 2.1(a)(i) is the number of mediations held that were related to due process complaints and did not result in a mediation agreement.]</t>
    </r>
    <r>
      <rPr>
        <sz val="12"/>
        <rFont val="Arial"/>
        <family val="2"/>
      </rPr>
      <t>"</t>
    </r>
  </si>
  <si>
    <t>CALCULATION:  (2.1)(a) - (2.1)(a)(i) = Number of mediations conducted related to a due process hearing that did not result in an agreement (value cannot be less than 0)</t>
  </si>
  <si>
    <t>"Note that the difference between the number entered in row 2.1(b) and the number entered in row 2.1(b)(i) is the number of mediations held not related to due process complaints and did not result in a mediation agreement."</t>
  </si>
  <si>
    <t>CALCULATION:  (2.1)(b) - (2.1)(b)(i) = Number of mediations conducted not related to a due process hearing that did not result in an agreement (value cannot be less than 0)</t>
  </si>
  <si>
    <t>(3)  Total number of due process complaints filed</t>
  </si>
  <si>
    <t xml:space="preserve">          (3.1)  Resolution meetings</t>
  </si>
  <si>
    <t xml:space="preserve">                    (a)  Written settlement agreements</t>
  </si>
  <si>
    <t xml:space="preserve">          (3.2)  Hearings (fully adjudicated)</t>
  </si>
  <si>
    <t xml:space="preserve">                    (a)  Decisions within timeline (include expedited)</t>
  </si>
  <si>
    <t xml:space="preserve">                    (b)  Decisions within extended timeline</t>
  </si>
  <si>
    <t xml:space="preserve">          (3.3)  Resolved without a hearing</t>
  </si>
  <si>
    <t>Notes, Calculations and Error Checks for Section C</t>
  </si>
  <si>
    <t>xxxxxxxxxxxxxxxx</t>
  </si>
  <si>
    <t>"Note that the difference between the number entered in row 3 and the sum of the numbers entered in rows 3.2 and 3.3 is the number of due process complaints pending as of the end of the reporting period (June 30)."</t>
  </si>
  <si>
    <t>Implied value: the difference between the number entered in row 3 and the number entered in row 3.1 is the number of due process complaints that did not result in a Resolution meeting.</t>
  </si>
  <si>
    <t>"Note that the difference between the number entered in row 3.1 and the number entered in row 3.1(a) is the number of resolution meetings held that did not result in a written settlement agreement."</t>
  </si>
  <si>
    <r>
      <t>"Note that the difference between the number in row 3.2 and the sum of the numbers entered in rows 3.2(a) and 3.2(b) is the number of decisions issued late.</t>
    </r>
    <r>
      <rPr>
        <sz val="12"/>
        <rFont val="Arial"/>
        <family val="2"/>
      </rPr>
      <t>"</t>
    </r>
  </si>
  <si>
    <r>
      <t>Written settlement agreement</t>
    </r>
    <r>
      <rPr>
        <sz val="12"/>
        <rFont val="Arial"/>
        <family val="2"/>
      </rPr>
      <t xml:space="preserve"> [cell (31.)(a)] is</t>
    </r>
    <r>
      <rPr>
        <b/>
        <sz val="12"/>
        <rFont val="Arial"/>
        <family val="2"/>
      </rPr>
      <t xml:space="preserve"> "A legally binding written document, signed by the parent and a representative of the public agency, specifying the resolution of the dispute that formed the basis for a due process complaint arrived at in a resolution meeting."</t>
    </r>
    <r>
      <rPr>
        <sz val="12"/>
        <rFont val="Arial"/>
        <family val="2"/>
      </rPr>
      <t xml:space="preserve"> </t>
    </r>
    <r>
      <rPr>
        <b/>
        <sz val="12"/>
        <rFont val="Arial"/>
        <family val="2"/>
      </rPr>
      <t xml:space="preserve"> </t>
    </r>
    <r>
      <rPr>
        <sz val="12"/>
        <rFont val="Arial"/>
        <family val="2"/>
      </rPr>
      <t>Implied:  "(3.3) Resolved without a hearing"  must be greater than or equal to "(3.1)(a) Settlement agreements."</t>
    </r>
  </si>
  <si>
    <t>xxxxxxxxxxxxxxxxxxxxxxxxxxxxxxxx</t>
  </si>
  <si>
    <r>
      <t>Calculation: [Resolved without a hearing (3.3)] - [</t>
    </r>
    <r>
      <rPr>
        <i/>
        <sz val="12"/>
        <rFont val="Arial"/>
        <family val="2"/>
      </rPr>
      <t>Written settlement agreements</t>
    </r>
    <r>
      <rPr>
        <sz val="12"/>
        <rFont val="Arial"/>
        <family val="2"/>
      </rPr>
      <t xml:space="preserve"> {cell 3.1(a)}]  ≥ 0</t>
    </r>
  </si>
  <si>
    <t>(4.1)  Resolution meetings</t>
  </si>
  <si>
    <t>(a)  Written settlement agreements</t>
  </si>
  <si>
    <t>(4.2)  Expedited hearings (fully adjudicated)</t>
  </si>
  <si>
    <t>(a)  Change of placement ordered</t>
  </si>
  <si>
    <t>Notes, Calculations and Error Checks for Section D</t>
  </si>
  <si>
    <r>
      <t>LOGICAL CALCULATION:</t>
    </r>
    <r>
      <rPr>
        <sz val="12"/>
        <rFont val="Arial"/>
        <family val="2"/>
      </rPr>
      <t xml:space="preserve">  The number of expedited due process complaints (4) cannot be less than the number of resolution meetings held (4.1); thus, (4) - (4.1) must not be &lt; 0</t>
    </r>
  </si>
  <si>
    <r>
      <t>"Note that the difference between the number entered in row 4.1 and the number entered in row 4.1(a) is the number of resolution meetings held that did not result in a written settlement agreement.</t>
    </r>
    <r>
      <rPr>
        <b/>
        <i/>
        <sz val="12"/>
        <rFont val="Arial"/>
        <family val="2"/>
      </rPr>
      <t>"</t>
    </r>
  </si>
  <si>
    <t>CALCULATION:   (4.1) - (4.1)(a)  =  number of resolution meetings held that did not result in a written settlement agreement</t>
  </si>
  <si>
    <r>
      <t xml:space="preserve">A </t>
    </r>
    <r>
      <rPr>
        <b/>
        <i/>
        <sz val="12"/>
        <rFont val="Arial"/>
        <family val="2"/>
      </rPr>
      <t>Written settlement agreement</t>
    </r>
    <r>
      <rPr>
        <b/>
        <sz val="12"/>
        <rFont val="Arial"/>
        <family val="2"/>
      </rPr>
      <t xml:space="preserve"> </t>
    </r>
    <r>
      <rPr>
        <sz val="12"/>
        <rFont val="Arial"/>
        <family val="2"/>
      </rPr>
      <t>[cell (4.1.)(a)] is</t>
    </r>
    <r>
      <rPr>
        <b/>
        <sz val="12"/>
        <rFont val="Arial"/>
        <family val="2"/>
      </rPr>
      <t xml:space="preserve"> "A legally binding written document, signed by the parent and a representative of the public agency, specifying the resolution of the dispute that formed the basis for a due process complaint arrived at in a resolution meeting." </t>
    </r>
    <r>
      <rPr>
        <sz val="12"/>
        <rFont val="Arial"/>
        <family val="2"/>
      </rPr>
      <t xml:space="preserve"> Implied, then, is that the number of expedited due process complaints must be greater than the number of settlement agreements plus the number of expedited hearings (fully adjudicated).</t>
    </r>
  </si>
  <si>
    <t>Calculation:                             {(cell 4) - [(4.1)(a) + (4.2)]} must be ≥ 0</t>
  </si>
  <si>
    <r>
      <t>" Note that the difference between the number entered in row 4 and the number entered in row 4.2 is the number of expedited  due process complaints that did not result in a fully adjudicated expedited hearing.</t>
    </r>
    <r>
      <rPr>
        <sz val="12"/>
        <rFont val="Arial"/>
        <family val="2"/>
      </rPr>
      <t>"</t>
    </r>
  </si>
  <si>
    <t>CALCULATION:   (4) - (4.2)  =  number of expedited due process complaints that did not result in a fully adjudicated hearing</t>
  </si>
  <si>
    <r>
      <t xml:space="preserve">"Note that the difference between the number entered in row 4.2 and the number entered in row 4.2(a) is the number of written decisions that did not result in a change of placement. </t>
    </r>
    <r>
      <rPr>
        <sz val="12"/>
        <rFont val="Arial"/>
        <family val="2"/>
      </rPr>
      <t>"</t>
    </r>
  </si>
  <si>
    <r>
      <t>CALCULATION:</t>
    </r>
    <r>
      <rPr>
        <sz val="12"/>
        <rFont val="Arial"/>
        <family val="2"/>
      </rPr>
      <t xml:space="preserve">   (4.2) - (4.2)(a)  =  </t>
    </r>
    <r>
      <rPr>
        <b/>
        <i/>
        <sz val="12"/>
        <rFont val="Arial"/>
        <family val="2"/>
      </rPr>
      <t xml:space="preserve">number of written decisions that did not result in a change of placement.    </t>
    </r>
    <r>
      <rPr>
        <i/>
        <sz val="12"/>
        <rFont val="Arial"/>
        <family val="2"/>
      </rPr>
      <t xml:space="preserve"> </t>
    </r>
  </si>
  <si>
    <t xml:space="preserve">REPORT OF DISPUTE RESOLUTION UNDER PART B, OF THE </t>
  </si>
  <si>
    <t>2008-09 School Year Data</t>
  </si>
  <si>
    <t xml:space="preserve">SECTION A: Written, Signed Complaints </t>
  </si>
  <si>
    <t>(1.1)  Complaints with reports issued</t>
  </si>
  <si>
    <t>(a)  Reports with findings of noncompliance</t>
  </si>
  <si>
    <t>(b)  Reports within timeline</t>
  </si>
  <si>
    <t>(c)  Reports within extended timelines</t>
  </si>
  <si>
    <t>(1.2)  Complaints pending</t>
  </si>
  <si>
    <t>(a)  Complaint pending a due process hearing</t>
  </si>
  <si>
    <t>(1.3)  Complaints withdrawn or dismissed</t>
  </si>
  <si>
    <t>SECTION B: Mediation Requests</t>
  </si>
  <si>
    <t>(2)  Total number of mediation requests received</t>
  </si>
  <si>
    <t>(2.1)  Mediations held</t>
  </si>
  <si>
    <t>(a)  Mediations held related to due process complaints</t>
  </si>
  <si>
    <t>(i)   Mediation agreements</t>
  </si>
  <si>
    <r>
      <t>(b)  Mediations</t>
    </r>
    <r>
      <rPr>
        <i/>
        <sz val="7"/>
        <rFont val="Arial"/>
        <family val="2"/>
      </rPr>
      <t xml:space="preserve"> </t>
    </r>
    <r>
      <rPr>
        <sz val="7"/>
        <rFont val="Arial"/>
        <family val="2"/>
      </rPr>
      <t>held not related to due process complaints</t>
    </r>
  </si>
  <si>
    <t>(i)  Mediation agreements</t>
  </si>
  <si>
    <t>(2.2)  Mediations not held (including pending)</t>
  </si>
  <si>
    <t>SECTION C: Due Process Complaints</t>
  </si>
  <si>
    <t>(3.1)  Resolution meetings</t>
  </si>
  <si>
    <t>(3.2)  Hearings (fully adjudicated)</t>
  </si>
  <si>
    <t>(a)  Decisions within timeline (including expedited)</t>
  </si>
  <si>
    <t>(b)  Decisions within extended timeline</t>
  </si>
  <si>
    <t>(3.3)  Resolved without a hearing</t>
  </si>
  <si>
    <t xml:space="preserve">SECTION D: Expedited Due Process Complaints (Related to Disciplinary Decision) </t>
  </si>
  <si>
    <t>Calculated Indicator Values for Annual Performance Reporting</t>
  </si>
  <si>
    <r>
      <t xml:space="preserve">Indicator 16:   </t>
    </r>
    <r>
      <rPr>
        <i/>
        <sz val="12"/>
        <rFont val="Arial"/>
        <family val="2"/>
      </rPr>
      <t>"Percent of signed written complaints with reports issued that were resolved within 60-day timeline or a timeline extended for exceptional circumstances with respect to a particular complaint."</t>
    </r>
  </si>
  <si>
    <t>Calculation from Table 7:    { Percent  =  [(1.1(b) + 1.1(c))  divided by  (1.1)]   times   100 }</t>
  </si>
  <si>
    <t>Indicator 16 =</t>
  </si>
  <si>
    <r>
      <t xml:space="preserve">Indicator 17:   </t>
    </r>
    <r>
      <rPr>
        <i/>
        <sz val="12"/>
        <rFont val="Arial"/>
        <family val="2"/>
      </rPr>
      <t>"Percent of fully adjudicated due process hearing requests that were fully adjudicated within the 45-day timeline or a timeline that is properly extended by the hearing officer at the request of either party."</t>
    </r>
  </si>
  <si>
    <t>Calculation from Table 7:    { Percent  =   [((3.2)(a) + (3.2)(b))  divided by  (3.2)]   times   100 }</t>
  </si>
  <si>
    <t>Indicator 17 =</t>
  </si>
  <si>
    <r>
      <t xml:space="preserve">Indicator 18:   </t>
    </r>
    <r>
      <rPr>
        <i/>
        <sz val="12"/>
        <rFont val="Arial"/>
        <family val="2"/>
      </rPr>
      <t>"Percent of hearing requests that went to resolution sessions that were resolved through resolution session settlement agreements."</t>
    </r>
  </si>
  <si>
    <t>Calculation from Table 7:    { Percent  =  [(3.1)(a)   divided by   (3.1)]   times   100 }</t>
  </si>
  <si>
    <t>Indicator 18 =</t>
  </si>
  <si>
    <r>
      <t xml:space="preserve">Indicator 19: </t>
    </r>
    <r>
      <rPr>
        <i/>
        <sz val="12"/>
        <rFont val="Arial"/>
        <family val="2"/>
      </rPr>
      <t>"Percent of mediations held that resulted in mediation agreements."</t>
    </r>
  </si>
  <si>
    <t>Calculation from Table 7:       { Percent  =  [(2.1)(a)(i) + (2.1)(b)(i)   divided by   (2.1)]   times   100 }</t>
  </si>
  <si>
    <t>Indicator 19 =</t>
  </si>
  <si>
    <t>Other Potential Performance Measures
[States may find value in examining these "intermediate indicators" generated from APR Table 7]</t>
  </si>
  <si>
    <r>
      <t>POTENTIAL COMPLAINT SYSTEM PERFORMANCE MEASURES:</t>
    </r>
    <r>
      <rPr>
        <b/>
        <sz val="12"/>
        <rFont val="Arial"/>
        <family val="2"/>
      </rPr>
      <t xml:space="preserve">                    </t>
    </r>
    <r>
      <rPr>
        <b/>
        <u val="single"/>
        <sz val="12"/>
        <rFont val="Arial"/>
        <family val="2"/>
      </rPr>
      <t>CALCULATION BASIS:</t>
    </r>
  </si>
  <si>
    <t>VALUE:</t>
  </si>
  <si>
    <t>POTENTIAL MEDIATION SYSTEM PERFORMANCE MEASURES:</t>
  </si>
  <si>
    <t>POTENTIAL DUE PROCESS HEARING SYSTEM PERFORMANCE MEASURES:</t>
  </si>
  <si>
    <t>Percent of Due Process Hearing Requests that resulted a Resolution Session:        (3.1)  divided by  (3)  =</t>
  </si>
  <si>
    <t>Percent of Hearings Completed within Timeline WITHOUT an extension:                   (3.2)(a) divided by [(3.2)(a) + (3.2)(b)] =</t>
  </si>
  <si>
    <t>Percent of Requests Resolved without a hearing through a settlement agreement:   (3.1)(a) divided by (3.3) =</t>
  </si>
  <si>
    <t>POTENTIAL EXPEDITED HEARING SYSTEM PERFORMANCE MEASURES:</t>
  </si>
  <si>
    <t>StateName List for Cell B5 on StartHere tab</t>
  </si>
  <si>
    <t>"StatusList" for Cell B14 on StartHere tab</t>
  </si>
  <si>
    <t>Original Submission</t>
  </si>
  <si>
    <t>Re-submission</t>
  </si>
  <si>
    <t>"Note: the sum of 2.1(a) and 2.1(b) is equal to 2.1, the total number of mediations held."</t>
  </si>
  <si>
    <t>CALCULATION:                        [(2.1)(a) + (2.1)(b)]   -  (2.1)  =  0</t>
  </si>
  <si>
    <t>ERROR IF ≠ 0</t>
  </si>
  <si>
    <t>AFTER CONFIRMING THAT ALL DATA ON THIS WORKSHEET ARE ACCURATE (NO COLORED CELLS IN THE ENTRY SECTION), SELECT THE "DP Hearings" WORKSHEET TAB ON THE BOTTOM OF THIS WINDOW. IF YOU CANNOT SEE THE "DP Hearings" WORKSHEET LABEL, USE THE ARROWS TO LEFT SIDE OF THE TABS TO SCROLL FORWARD OR BACK THROUGH THE WORKSHEETS.</t>
  </si>
  <si>
    <t>AFTER CONFIRMING THAT ALL DATA ON THIS WORKSHEET ARE ACCURATE (NO COLORED CELLS IN THE ENTRY SECTION), SELECT THE "Expedited Hearings" WORKSHEET TAB ON THE BOTTOM OF THIS WINDOW.  IF YOU CANNOT SEE THE "Expedited Hearings" WORKSHEET LABEL, USE THE ARROWS TO LEFT SIDE OF THE TABS TO SCROLL FORWARD OR BACK THROUGH THE WORKSHEETS.</t>
  </si>
  <si>
    <t>AFTER CONFIRMING THAT ALL DATA ON THIS WORKSHEET ARE ACCURATE (NO COLORED CELLS IN THE ENTRY SECTION), SELECT THE "Mediations" WORKSHEET TAB ON THE BOTTOM OF THIS WINDOW. IF YOU CANNOT SEE THE "Mediations" WORKSHEET LABEL, USE THE ARROWS TO LEFT SIDE OF THE TABS TO SCROLL FORWARD OR BACK THROUGH THE WORKSHEETS.</t>
  </si>
  <si>
    <t>AFTER CONFIRMING THAT ALL DATA ON THIS WORKSHEET (AND THE PREVIOUS THREE WORKSHEETS) ARE ACCURATE (NO COLORED CELLS IN THE ENTRY SECTIONS) YOUR DATA ENTRY IS COMPLETE. THE WORKSHEET TABS ON THE BOTTOM OF THIS WINDOW PROVIDE ACCESS TO EACH WORKSHEET IN THE WORKBOOK.  IF YOU CANNOT SEE THE ALL THE WORKSHEET LABELS, USE THE ARROWS TO LEFT SIDE OF THE TABS TO SCROLL FORWARD OR BACK THROUGH THE WORKSHEETS.</t>
  </si>
  <si>
    <t>Table 7</t>
  </si>
  <si>
    <t>Start Here Worksheet Tab</t>
  </si>
  <si>
    <t>This Instruction Sheet</t>
  </si>
  <si>
    <t>Data Entry Worksheet Tabs</t>
  </si>
  <si>
    <t>Data Summary Worksheet Tabs</t>
  </si>
  <si>
    <r>
      <t>"Note that the difference between the number in row 1.2 and the number in row 1.2(a) is the number of complaints pending for reasons other than pending a due process hearing..</t>
    </r>
    <r>
      <rPr>
        <b/>
        <i/>
        <sz val="12"/>
        <rFont val="Arial"/>
        <family val="2"/>
      </rPr>
      <t>"</t>
    </r>
  </si>
  <si>
    <r>
      <t xml:space="preserve">CALCULATION: (1.2) - (1.2)(a)  =  </t>
    </r>
    <r>
      <rPr>
        <i/>
        <sz val="12"/>
        <rFont val="Arial"/>
        <family val="2"/>
      </rPr>
      <t xml:space="preserve">Complaints pending other reasons (than a hearing)   </t>
    </r>
  </si>
  <si>
    <r>
      <t>"Note that the difference between the number in row 1.1 and the sum of the numbers entered in rows 1.1(b) and 1.1(c) is the number of decisions issued late"</t>
    </r>
    <r>
      <rPr>
        <sz val="12"/>
        <rFont val="Arial"/>
        <family val="2"/>
      </rPr>
      <t xml:space="preserve"> (not within the 60 day timeline or an extended timeline).</t>
    </r>
  </si>
  <si>
    <t>Table 7 Section</t>
  </si>
  <si>
    <r>
      <t>ENTERING REQUIRED AND OPTIONAL DATA:</t>
    </r>
    <r>
      <rPr>
        <sz val="12"/>
        <rFont val="Arial"/>
        <family val="2"/>
      </rPr>
      <t xml:space="preserve">  For each worksheet, the required Table 7 data entry cells are </t>
    </r>
    <r>
      <rPr>
        <b/>
        <sz val="12"/>
        <color indexed="10"/>
        <rFont val="Arial"/>
        <family val="2"/>
      </rPr>
      <t>outlined in</t>
    </r>
    <r>
      <rPr>
        <b/>
        <sz val="12"/>
        <color indexed="10"/>
        <rFont val="Arial"/>
        <family val="2"/>
      </rPr>
      <t xml:space="preserve"> RED</t>
    </r>
    <r>
      <rPr>
        <sz val="12"/>
        <rFont val="Arial"/>
        <family val="2"/>
      </rPr>
      <t xml:space="preserve">. The optional data are in the cells </t>
    </r>
    <r>
      <rPr>
        <b/>
        <sz val="12"/>
        <color indexed="17"/>
        <rFont val="Arial"/>
        <family val="2"/>
      </rPr>
      <t>outlined in GREEN</t>
    </r>
    <r>
      <rPr>
        <sz val="12"/>
        <rFont val="Arial"/>
        <family val="2"/>
      </rPr>
      <t xml:space="preserve">. The worksheets are protected so that you can only enter data in the red outlined cells. As soon as you begin entering data, some of the cells will be highlighted with colors. Some colored "error messages" may continue to be visible until all the data are entered without including any impossible values.  </t>
    </r>
    <r>
      <rPr>
        <b/>
        <sz val="12"/>
        <rFont val="Arial"/>
        <family val="2"/>
      </rPr>
      <t xml:space="preserve">"Notes, Calculations and Error Checks" </t>
    </r>
    <r>
      <rPr>
        <sz val="12"/>
        <rFont val="Arial"/>
        <family val="2"/>
      </rPr>
      <t xml:space="preserve">on each worksheet will help you determine where errors may exist. The </t>
    </r>
    <r>
      <rPr>
        <b/>
        <sz val="12"/>
        <rFont val="Arial"/>
        <family val="2"/>
      </rPr>
      <t>"Notes"</t>
    </r>
    <r>
      <rPr>
        <sz val="12"/>
        <rFont val="Arial"/>
        <family val="2"/>
      </rPr>
      <t xml:space="preserve"> are cited from the Instructions for Table 7, or are implications that follow directly from those instructions.  Calculations are provided for each </t>
    </r>
    <r>
      <rPr>
        <b/>
        <sz val="12"/>
        <rFont val="Arial"/>
        <family val="2"/>
      </rPr>
      <t>Note</t>
    </r>
    <r>
      <rPr>
        <sz val="12"/>
        <rFont val="Arial"/>
        <family val="2"/>
      </rPr>
      <t xml:space="preserve">. </t>
    </r>
  </si>
  <si>
    <t>THIS WORKBOOK IS NOT FOR USE IN SECTION 618 DATA REPORTING.  FOR THAT REPORT, 
 SEE DATA REPORTING GUIDANCE FROM THE DATA ACCOUNTABILITY CENTER ("The DAC") AT: https://www.ideadata.org/documents.asp#collection</t>
  </si>
  <si>
    <t>Using 2008-09 Dispute Resolution Data for APR Improvement Planning</t>
  </si>
  <si>
    <t>Enter 1.3.6 Complaints dismissed by SEA, LEA/family resolution of all issues</t>
  </si>
  <si>
    <t>Enter 1.3.4 Complaints withdrawn, other (describe: ___________ )</t>
  </si>
  <si>
    <t>Enter 1.3.5 Complaints dismissed by SEA, insufficient filing</t>
  </si>
  <si>
    <t>Notes, Calculations and Error Checks for Section A Required Data Entry</t>
  </si>
  <si>
    <r>
      <t xml:space="preserve">Percent of Reports completed that contained no findings of non-compliance:      </t>
    </r>
    <r>
      <rPr>
        <sz val="12"/>
        <rFont val="Arial"/>
        <family val="2"/>
      </rPr>
      <t xml:space="preserve">   [(1.1) - (1.1)(a)]   divided by   (1.1)  =</t>
    </r>
  </si>
  <si>
    <t>Percent of Reports completed with findings of non-compliance:                              (1.1)(a)  divided by   (1.1)  =</t>
  </si>
  <si>
    <t>Percent of Complaints that result in a completed investigation and report:             (1.1)  divided by   (1)  =</t>
  </si>
  <si>
    <t>Percent of Reports Completed within Timeline WITHOUT an extension:                  [(1.1)(c) divided by [(1.1)(b) + (1.1)(c)]  =</t>
  </si>
  <si>
    <t>Percent of Reports Completed within Timeline WITH approved extension:              [(1.1)(c) divided by [(1.1)(b) + (1.1)(c)]  =</t>
  </si>
  <si>
    <t>Percent of Expedited Hearings Held that resulted in Change of Placement:               (4.2)(a)   divided by    (4.2) =</t>
  </si>
  <si>
    <r>
      <t xml:space="preserve">Percent of Expedited Hearing Requests that resulted in a Change of Placement:    </t>
    </r>
    <r>
      <rPr>
        <sz val="4"/>
        <rFont val="Arial"/>
        <family val="2"/>
      </rPr>
      <t xml:space="preserve"> </t>
    </r>
    <r>
      <rPr>
        <sz val="12"/>
        <rFont val="Arial"/>
        <family val="2"/>
      </rPr>
      <t xml:space="preserve"> (4.2)(a)   divided by   (4) =</t>
    </r>
  </si>
  <si>
    <t>Percent of Mediation Agreements related to Due Process hearing requests:           (2.1)(a)(i)  divided by   (2.1)(a)  =</t>
  </si>
  <si>
    <r>
      <t xml:space="preserve">Percent of Mediation Agreements not related to Due Process hearing requests:   </t>
    </r>
    <r>
      <rPr>
        <sz val="12"/>
        <rFont val="Arial"/>
        <family val="2"/>
      </rPr>
      <t xml:space="preserve">  (2.1)(b)(i)  divided by   (2.1)(b)  =</t>
    </r>
  </si>
  <si>
    <t>Percent of Due Process Hearing Requests that resulted a Hearing Held:                  (3.2)  divided by  (3)  =</t>
  </si>
  <si>
    <t>Percent of Hearings Completed within Timeline WITH an extension:                          (3.2)(b) divided by [(3.2)(a) + (3.2)(b)] =</t>
  </si>
  <si>
    <t>Percent of Hearings Requests Resolved without a hearing:                                       (3.3)  divided by  (3) =</t>
  </si>
  <si>
    <r>
      <t xml:space="preserve">Percent of Expedited Hearing Requests that resulted in a Hearing:                          </t>
    </r>
    <r>
      <rPr>
        <sz val="4"/>
        <rFont val="Arial"/>
        <family val="2"/>
      </rPr>
      <t xml:space="preserve"> </t>
    </r>
    <r>
      <rPr>
        <sz val="12"/>
        <rFont val="Arial"/>
        <family val="2"/>
      </rPr>
      <t xml:space="preserve"> (4.2)   divided by    (4) =</t>
    </r>
  </si>
  <si>
    <t>Percent of Resolution Sessions that resulted in a Settlement Agreement:                 (4.1)(a)   divided by   (4.1) =</t>
  </si>
  <si>
    <t>Percent of Expedited Hearing Requests that resulted in a Resolution Session:         (4.1)   divided by   (4) =</t>
  </si>
  <si>
    <r>
      <t xml:space="preserve">Percent of Complaints filed that are pending:                                                        </t>
    </r>
    <r>
      <rPr>
        <sz val="6"/>
        <rFont val="Arial"/>
        <family val="2"/>
      </rPr>
      <t xml:space="preserve"> </t>
    </r>
    <r>
      <rPr>
        <sz val="12"/>
        <rFont val="Arial"/>
        <family val="2"/>
      </rPr>
      <t xml:space="preserve">  [(1.2)   divided by   (1)   =</t>
    </r>
  </si>
  <si>
    <r>
      <t xml:space="preserve">" Note that the sum of 2.1(a) and 2.1(b) is equal to 2.1, the total number of mediations held."    </t>
    </r>
    <r>
      <rPr>
        <sz val="12"/>
        <rFont val="Arial"/>
        <family val="2"/>
      </rPr>
      <t xml:space="preserve">[Implied </t>
    </r>
    <r>
      <rPr>
        <b/>
        <sz val="12"/>
        <rFont val="Arial"/>
        <family val="2"/>
      </rPr>
      <t xml:space="preserve">"Mediations [held]" </t>
    </r>
    <r>
      <rPr>
        <sz val="12"/>
        <rFont val="Arial"/>
        <family val="2"/>
      </rPr>
      <t>plus</t>
    </r>
    <r>
      <rPr>
        <b/>
        <sz val="12"/>
        <rFont val="Arial"/>
        <family val="2"/>
      </rPr>
      <t xml:space="preserve"> "Mediations not held (including pending)" </t>
    </r>
    <r>
      <rPr>
        <sz val="12"/>
        <rFont val="Arial"/>
        <family val="2"/>
      </rPr>
      <t xml:space="preserve">must be equal to the number of </t>
    </r>
    <r>
      <rPr>
        <b/>
        <sz val="12"/>
        <rFont val="Arial"/>
        <family val="2"/>
      </rPr>
      <t xml:space="preserve">"Mediation requests total," </t>
    </r>
    <r>
      <rPr>
        <sz val="12"/>
        <rFont val="Arial"/>
        <family val="2"/>
      </rPr>
      <t xml:space="preserve">Row (2). </t>
    </r>
  </si>
  <si>
    <t>Percent of Mediations Held that were related to Due Process hearing requests:           (2.1)a  divided by   [(2.1)a + (2.1)b] =</t>
  </si>
  <si>
    <t>Percent of Mediations Held that were not related to Due Process hearing requests:     (2.1)a  divided by   [(2.1)a + (2.1)b] =</t>
  </si>
  <si>
    <r>
      <t xml:space="preserve">Percent of Complaints filed that are pending a due process hearing                     </t>
    </r>
    <r>
      <rPr>
        <sz val="6"/>
        <rFont val="Arial"/>
        <family val="2"/>
      </rPr>
      <t xml:space="preserve"> </t>
    </r>
    <r>
      <rPr>
        <sz val="12"/>
        <rFont val="Arial"/>
        <family val="2"/>
      </rPr>
      <t xml:space="preserve">  [(1.2)a   divided by   (1)   =</t>
    </r>
  </si>
  <si>
    <t>Percent of Complaints filed that are withdrawn or dismissed:                                   (1.3)   divided by    (1)  =</t>
  </si>
  <si>
    <r>
      <t xml:space="preserve">Percent of Mediation Requests that result in mediation:                                           (2.1)   divided by    (2)   =
     </t>
    </r>
    <r>
      <rPr>
        <i/>
        <sz val="12"/>
        <rFont val="Arial"/>
        <family val="2"/>
      </rPr>
      <t xml:space="preserve"> (If this cell is shaded, with </t>
    </r>
    <r>
      <rPr>
        <b/>
        <i/>
        <sz val="12"/>
        <rFont val="Arial"/>
        <family val="2"/>
      </rPr>
      <t>bold/italic value</t>
    </r>
    <r>
      <rPr>
        <i/>
        <sz val="12"/>
        <rFont val="Arial"/>
        <family val="2"/>
      </rPr>
      <t xml:space="preserve"> shown, see "Data Quality Issue" message on Mediation Data Entry page.)</t>
    </r>
  </si>
  <si>
    <t>Enter 2.1(a) - 4: Mediations held related to due process where the issues involved some, but not all, matters before the hearing officer in the due process complaint.</t>
  </si>
  <si>
    <t>Enter 2.1(a) - 5: Mediations held related to due process where the issues involved all the matters before the hearing officer in the due process complaint.</t>
  </si>
  <si>
    <t>Enter 2.1(a)(i) - 1 Due process related mediation agreements that resulted in the withdrawal of the due process complaint (e.g., addressed all the issues raised).</t>
  </si>
  <si>
    <t>Enter 2.1(a)(i) - 2: Due process related mediation agreements that did not result in the withdrawal of the due process complaint.</t>
  </si>
  <si>
    <t>Enter 2.1(b) - 1: Mediations held that were not related to due process where the issues involved failure to implement a prior Due Process hearing decision.</t>
  </si>
  <si>
    <t>Enter 2.1(b) - 2: Mediations held that were not related to due process where the issues involved failure to implement a written complaint corrective action plan.</t>
  </si>
  <si>
    <t>Enter 2.1(b) - 3: Mediations held that were not related to due process where the issues involved failure to implement the IEP.</t>
  </si>
  <si>
    <t>Enter 2.1(b) - 5: Mediations held that were not related to due process where the issues involved all the matters before the hearing officer in the due process complaint.</t>
  </si>
  <si>
    <t>Enter 2.1(b) - 4: Mediations held that were insufficiently resolved and resulted in a due process complaint on essentially the same issues.</t>
  </si>
  <si>
    <r>
      <t xml:space="preserve">In row 1.1, enter how many of the </t>
    </r>
    <r>
      <rPr>
        <i/>
        <sz val="11"/>
        <rFont val="Times New Roman"/>
        <family val="1"/>
      </rPr>
      <t>written, signed complaints</t>
    </r>
    <r>
      <rPr>
        <sz val="11"/>
        <rFont val="Times New Roman"/>
        <family val="1"/>
      </rPr>
      <t xml:space="preserve"> (row 1) were </t>
    </r>
    <r>
      <rPr>
        <i/>
        <sz val="11"/>
        <rFont val="Times New Roman"/>
        <family val="1"/>
      </rPr>
      <t>complaints with reports issued</t>
    </r>
    <r>
      <rPr>
        <sz val="11"/>
        <rFont val="Times New Roman"/>
        <family val="1"/>
      </rPr>
      <t xml:space="preserve"> as of 60 days following the end of the reporting period; that is, enter how many of the complaints had a written decision from the State educational agency (SEA) as of August 29, </t>
    </r>
    <r>
      <rPr>
        <b/>
        <sz val="11"/>
        <rFont val="Times New Roman"/>
        <family val="1"/>
      </rPr>
      <t>2009</t>
    </r>
    <r>
      <rPr>
        <sz val="11"/>
        <rFont val="Times New Roman"/>
        <family val="1"/>
      </rPr>
      <t xml:space="preserve">.  Row 1.1 is a subset of row 1.  </t>
    </r>
  </si>
  <si>
    <r>
      <t xml:space="preserve">In row 1.1(a), enter how many of the reports issued were </t>
    </r>
    <r>
      <rPr>
        <i/>
        <sz val="11"/>
        <rFont val="Times New Roman"/>
        <family val="1"/>
      </rPr>
      <t>reports with findings of noncompliance</t>
    </r>
    <r>
      <rPr>
        <sz val="11"/>
        <rFont val="Times New Roman"/>
        <family val="1"/>
      </rPr>
      <t xml:space="preserve">.  Row 1.1(a) is a subset of row 1.1.  </t>
    </r>
  </si>
  <si>
    <t xml:space="preserve">Note that the difference between the number entered in row 1.1 and the number entered in 1.1(a) is the number of reports without findings of noncompliance.  </t>
  </si>
  <si>
    <r>
      <t xml:space="preserve">In row 1.1(b), enter how many of the reports issued were </t>
    </r>
    <r>
      <rPr>
        <i/>
        <sz val="11"/>
        <rFont val="Times New Roman"/>
        <family val="1"/>
      </rPr>
      <t>reports within timeline</t>
    </r>
    <r>
      <rPr>
        <sz val="11"/>
        <rFont val="Times New Roman"/>
        <family val="1"/>
      </rPr>
      <t xml:space="preserve"> (60 days).  Do </t>
    </r>
    <r>
      <rPr>
        <u val="single"/>
        <sz val="11"/>
        <rFont val="Times New Roman"/>
        <family val="1"/>
      </rPr>
      <t>NOT</t>
    </r>
    <r>
      <rPr>
        <sz val="11"/>
        <rFont val="Times New Roman"/>
        <family val="1"/>
      </rPr>
      <t xml:space="preserve"> include any written decisions issued more than 60 days after the </t>
    </r>
    <r>
      <rPr>
        <i/>
        <sz val="11"/>
        <rFont val="Times New Roman"/>
        <family val="1"/>
      </rPr>
      <t>written, signed complaint</t>
    </r>
    <r>
      <rPr>
        <sz val="11"/>
        <rFont val="Times New Roman"/>
        <family val="1"/>
      </rPr>
      <t xml:space="preserve"> was filed.  Row 1.1(b) is a subset of row 1.1.</t>
    </r>
  </si>
  <si>
    <r>
      <t xml:space="preserve">In row 1.1(c), enter how many of the reports issued were </t>
    </r>
    <r>
      <rPr>
        <i/>
        <sz val="11"/>
        <rFont val="Times New Roman"/>
        <family val="1"/>
      </rPr>
      <t>reports within extended timeline</t>
    </r>
    <r>
      <rPr>
        <sz val="11"/>
        <rFont val="Times New Roman"/>
        <family val="1"/>
      </rPr>
      <t>.  Row 1.1(c) is a subset of row 1.1.</t>
    </r>
  </si>
  <si>
    <r>
      <t>Note that the difference between the number in row 1.1 and the sum of the numbers entered in rows 1.1(b) and 1.1(c) is the number of complaints with reports issued late (</t>
    </r>
    <r>
      <rPr>
        <b/>
        <sz val="11"/>
        <rFont val="Times New Roman"/>
        <family val="1"/>
      </rPr>
      <t>not</t>
    </r>
    <r>
      <rPr>
        <sz val="11"/>
        <rFont val="Times New Roman"/>
        <family val="1"/>
      </rPr>
      <t xml:space="preserve"> </t>
    </r>
    <r>
      <rPr>
        <b/>
        <sz val="11"/>
        <rFont val="Times New Roman"/>
        <family val="1"/>
      </rPr>
      <t>within the 60 day timeline or an extended timeline</t>
    </r>
    <r>
      <rPr>
        <sz val="11"/>
        <rFont val="Times New Roman"/>
        <family val="1"/>
      </rPr>
      <t xml:space="preserve">).  </t>
    </r>
  </si>
  <si>
    <r>
      <t xml:space="preserve">In row 1.2, enter how many of the </t>
    </r>
    <r>
      <rPr>
        <i/>
        <sz val="11"/>
        <rFont val="Times New Roman"/>
        <family val="1"/>
      </rPr>
      <t>written, signed complaints</t>
    </r>
    <r>
      <rPr>
        <sz val="11"/>
        <rFont val="Times New Roman"/>
        <family val="1"/>
      </rPr>
      <t xml:space="preserve"> (row 1) were </t>
    </r>
    <r>
      <rPr>
        <i/>
        <sz val="11"/>
        <rFont val="Times New Roman"/>
        <family val="1"/>
      </rPr>
      <t>complaints pending</t>
    </r>
    <r>
      <rPr>
        <sz val="11"/>
        <rFont val="Times New Roman"/>
        <family val="1"/>
      </rPr>
      <t xml:space="preserve"> as of August 29, 2009 (60 days following the end of the reporting period).  Row 1.2 is a subset of row 1.</t>
    </r>
  </si>
  <si>
    <r>
      <t xml:space="preserve">In row 1.2(a), enter how many of the pending complaints were </t>
    </r>
    <r>
      <rPr>
        <i/>
        <sz val="11"/>
        <rFont val="Times New Roman"/>
        <family val="1"/>
      </rPr>
      <t>complaints pending a due process hearing</t>
    </r>
    <r>
      <rPr>
        <sz val="11"/>
        <rFont val="Times New Roman"/>
        <family val="1"/>
      </rPr>
      <t>.  Row 1.2(a) is a subset of row 1.2.</t>
    </r>
  </si>
  <si>
    <r>
      <t xml:space="preserve">Note that the difference between the number in row 1.2 and the number in row 1.2(a) is the number of </t>
    </r>
    <r>
      <rPr>
        <i/>
        <sz val="11"/>
        <rFont val="Times New Roman"/>
        <family val="1"/>
      </rPr>
      <t>complaints pending</t>
    </r>
    <r>
      <rPr>
        <sz val="11"/>
        <rFont val="Times New Roman"/>
        <family val="1"/>
      </rPr>
      <t xml:space="preserve"> for reasons</t>
    </r>
    <r>
      <rPr>
        <u val="single"/>
        <sz val="11"/>
        <rFont val="Times New Roman"/>
        <family val="1"/>
      </rPr>
      <t xml:space="preserve"> </t>
    </r>
    <r>
      <rPr>
        <b/>
        <u val="single"/>
        <sz val="11"/>
        <rFont val="Times New Roman"/>
        <family val="1"/>
      </rPr>
      <t xml:space="preserve">other than </t>
    </r>
    <r>
      <rPr>
        <b/>
        <sz val="11"/>
        <rFont val="Times New Roman"/>
        <family val="1"/>
      </rPr>
      <t>pending a due process hearing</t>
    </r>
    <r>
      <rPr>
        <sz val="11"/>
        <rFont val="Times New Roman"/>
        <family val="1"/>
      </rPr>
      <t xml:space="preserve">.  </t>
    </r>
  </si>
  <si>
    <r>
      <t xml:space="preserve">Note that the sum of the numbers entered in rows 1.1, 1.2, and 1.3 must equal the total number of </t>
    </r>
    <r>
      <rPr>
        <b/>
        <i/>
        <sz val="11"/>
        <rFont val="Times New Roman"/>
        <family val="1"/>
      </rPr>
      <t>written, signed complaints</t>
    </r>
    <r>
      <rPr>
        <b/>
        <sz val="11"/>
        <rFont val="Times New Roman"/>
        <family val="1"/>
      </rPr>
      <t xml:space="preserve"> </t>
    </r>
    <r>
      <rPr>
        <sz val="11"/>
        <rFont val="Times New Roman"/>
        <family val="1"/>
      </rPr>
      <t xml:space="preserve">(row 1).  </t>
    </r>
  </si>
  <si>
    <t>Specific Instructions, Section B:  Mediation Requests</t>
  </si>
  <si>
    <r>
      <t xml:space="preserve">In row 2, enter the total number of </t>
    </r>
    <r>
      <rPr>
        <i/>
        <sz val="11"/>
        <rFont val="Times New Roman"/>
        <family val="1"/>
      </rPr>
      <t>mediation requests</t>
    </r>
    <r>
      <rPr>
        <sz val="11"/>
        <rFont val="Times New Roman"/>
        <family val="1"/>
      </rPr>
      <t xml:space="preserve"> received between July 1, </t>
    </r>
    <r>
      <rPr>
        <b/>
        <sz val="11"/>
        <rFont val="Times New Roman"/>
        <family val="1"/>
      </rPr>
      <t>2008</t>
    </r>
    <r>
      <rPr>
        <sz val="11"/>
        <rFont val="Times New Roman"/>
        <family val="1"/>
      </rPr>
      <t xml:space="preserve"> and June 30, </t>
    </r>
    <r>
      <rPr>
        <b/>
        <sz val="11"/>
        <rFont val="Times New Roman"/>
        <family val="1"/>
      </rPr>
      <t>2009</t>
    </r>
    <r>
      <rPr>
        <sz val="11"/>
        <rFont val="Times New Roman"/>
        <family val="1"/>
      </rPr>
      <t xml:space="preserve">.  </t>
    </r>
  </si>
  <si>
    <r>
      <t xml:space="preserve">In row 2.1(a)(i), enter how many of the </t>
    </r>
    <r>
      <rPr>
        <i/>
        <sz val="11"/>
        <rFont val="Times New Roman"/>
        <family val="1"/>
      </rPr>
      <t>mediations held</t>
    </r>
    <r>
      <rPr>
        <sz val="11"/>
        <rFont val="Times New Roman"/>
        <family val="1"/>
      </rPr>
      <t xml:space="preserve"> </t>
    </r>
    <r>
      <rPr>
        <i/>
        <sz val="11"/>
        <rFont val="Times New Roman"/>
        <family val="1"/>
      </rPr>
      <t>related to due process complaints</t>
    </r>
    <r>
      <rPr>
        <sz val="11"/>
        <rFont val="Times New Roman"/>
        <family val="1"/>
      </rPr>
      <t xml:space="preserve"> resulted in </t>
    </r>
    <r>
      <rPr>
        <i/>
        <sz val="11"/>
        <rFont val="Times New Roman"/>
        <family val="1"/>
      </rPr>
      <t>mediation agreements</t>
    </r>
    <r>
      <rPr>
        <sz val="11"/>
        <rFont val="Times New Roman"/>
        <family val="1"/>
      </rPr>
      <t xml:space="preserve"> as of the end of the reporting period (June 30, </t>
    </r>
    <r>
      <rPr>
        <b/>
        <sz val="11"/>
        <rFont val="Times New Roman"/>
        <family val="1"/>
      </rPr>
      <t>2009</t>
    </r>
    <r>
      <rPr>
        <sz val="11"/>
        <rFont val="Times New Roman"/>
        <family val="1"/>
      </rPr>
      <t xml:space="preserve">).  Row 2.1(a)(i) is a subset of row 2.1(a).  </t>
    </r>
  </si>
  <si>
    <r>
      <t xml:space="preserve">Note that the difference between the number entered in row 2.1(a) and the number entered in row 2.1(a)(i) is the number of </t>
    </r>
    <r>
      <rPr>
        <i/>
        <sz val="11"/>
        <rFont val="Times New Roman"/>
        <family val="1"/>
      </rPr>
      <t>mediations held related to due process complaints</t>
    </r>
    <r>
      <rPr>
        <sz val="11"/>
        <rFont val="Times New Roman"/>
        <family val="1"/>
      </rPr>
      <t xml:space="preserve"> that did not result in a </t>
    </r>
    <r>
      <rPr>
        <i/>
        <sz val="11"/>
        <rFont val="Times New Roman"/>
        <family val="1"/>
      </rPr>
      <t>mediation agreement</t>
    </r>
    <r>
      <rPr>
        <sz val="11"/>
        <rFont val="Times New Roman"/>
        <family val="1"/>
      </rPr>
      <t xml:space="preserve">.  </t>
    </r>
  </si>
  <si>
    <r>
      <t xml:space="preserve">In row 2.1(b)(i), enter how many of the </t>
    </r>
    <r>
      <rPr>
        <i/>
        <sz val="11"/>
        <rFont val="Times New Roman"/>
        <family val="1"/>
      </rPr>
      <t>mediations held not related to</t>
    </r>
    <r>
      <rPr>
        <sz val="11"/>
        <rFont val="Times New Roman"/>
        <family val="1"/>
      </rPr>
      <t xml:space="preserve"> </t>
    </r>
    <r>
      <rPr>
        <i/>
        <sz val="11"/>
        <rFont val="Times New Roman"/>
        <family val="1"/>
      </rPr>
      <t>due process complaints</t>
    </r>
    <r>
      <rPr>
        <sz val="11"/>
        <rFont val="Times New Roman"/>
        <family val="1"/>
      </rPr>
      <t xml:space="preserve"> resulted in </t>
    </r>
    <r>
      <rPr>
        <i/>
        <sz val="11"/>
        <rFont val="Times New Roman"/>
        <family val="1"/>
      </rPr>
      <t>mediation agreements</t>
    </r>
    <r>
      <rPr>
        <sz val="11"/>
        <rFont val="Times New Roman"/>
        <family val="1"/>
      </rPr>
      <t xml:space="preserve"> as of the end of the reporting period (June 30, 2009).  Row 2.1(b)(i) is a subset of row 2.1(b).  </t>
    </r>
  </si>
  <si>
    <r>
      <t xml:space="preserve">Note that the difference between the number entered in row 2.1(b) and the number entered in row 2.1(b)(i) is the number of </t>
    </r>
    <r>
      <rPr>
        <i/>
        <sz val="11"/>
        <rFont val="Times New Roman"/>
        <family val="1"/>
      </rPr>
      <t>mediations held not related to due process complaints</t>
    </r>
    <r>
      <rPr>
        <sz val="11"/>
        <rFont val="Times New Roman"/>
        <family val="1"/>
      </rPr>
      <t xml:space="preserve"> that did not result in a </t>
    </r>
    <r>
      <rPr>
        <i/>
        <sz val="11"/>
        <rFont val="Times New Roman"/>
        <family val="1"/>
      </rPr>
      <t>mediation agreement</t>
    </r>
    <r>
      <rPr>
        <sz val="11"/>
        <rFont val="Times New Roman"/>
        <family val="1"/>
      </rPr>
      <t xml:space="preserve">.  </t>
    </r>
  </si>
  <si>
    <t xml:space="preserve">Note that the sum of 2.1(a) and 2.1(b) must equal the total number of mediations held (row 2.1).  </t>
  </si>
  <si>
    <t>Note that the sum of 2.1(a), 2.1(b) and 2.2 is equal to the total number of mediations requested (row 2).</t>
  </si>
  <si>
    <t>Specific Instructions, Section C:  Due Process Complaints</t>
  </si>
  <si>
    <r>
      <t xml:space="preserve">In row 3, enter the total number of </t>
    </r>
    <r>
      <rPr>
        <i/>
        <sz val="11"/>
        <rFont val="Times New Roman"/>
        <family val="1"/>
      </rPr>
      <t>due process complaints</t>
    </r>
    <r>
      <rPr>
        <sz val="11"/>
        <rFont val="Times New Roman"/>
        <family val="1"/>
      </rPr>
      <t xml:space="preserve"> filed between July 1, </t>
    </r>
    <r>
      <rPr>
        <b/>
        <sz val="11"/>
        <rFont val="Times New Roman"/>
        <family val="1"/>
      </rPr>
      <t>2008</t>
    </r>
    <r>
      <rPr>
        <sz val="11"/>
        <rFont val="Times New Roman"/>
        <family val="1"/>
      </rPr>
      <t xml:space="preserve"> and June 30, </t>
    </r>
    <r>
      <rPr>
        <b/>
        <sz val="11"/>
        <rFont val="Times New Roman"/>
        <family val="1"/>
      </rPr>
      <t>2009</t>
    </r>
    <r>
      <rPr>
        <sz val="11"/>
        <rFont val="Times New Roman"/>
        <family val="1"/>
      </rPr>
      <t xml:space="preserve">.  </t>
    </r>
    <r>
      <rPr>
        <i/>
        <sz val="11"/>
        <rFont val="Times New Roman"/>
        <family val="1"/>
      </rPr>
      <t xml:space="preserve">Expedited due process complaints </t>
    </r>
    <r>
      <rPr>
        <sz val="11"/>
        <rFont val="Times New Roman"/>
        <family val="1"/>
      </rPr>
      <t>are to be included</t>
    </r>
    <r>
      <rPr>
        <i/>
        <sz val="11"/>
        <rFont val="Times New Roman"/>
        <family val="1"/>
      </rPr>
      <t xml:space="preserve"> </t>
    </r>
    <r>
      <rPr>
        <sz val="11"/>
        <rFont val="Times New Roman"/>
        <family val="1"/>
      </rPr>
      <t xml:space="preserve">in the counts entered in this section.  </t>
    </r>
    <r>
      <rPr>
        <i/>
        <sz val="11"/>
        <rFont val="Times New Roman"/>
        <family val="1"/>
      </rPr>
      <t>Expedited due process complaints</t>
    </r>
    <r>
      <rPr>
        <sz val="11"/>
        <rFont val="Times New Roman"/>
        <family val="1"/>
      </rPr>
      <t xml:space="preserve"> are also entered separately in Section D below.  </t>
    </r>
  </si>
  <si>
    <r>
      <t xml:space="preserve">In row, 3.1 enter how many of the </t>
    </r>
    <r>
      <rPr>
        <i/>
        <sz val="11"/>
        <rFont val="Times New Roman"/>
        <family val="1"/>
      </rPr>
      <t>due process complaints</t>
    </r>
    <r>
      <rPr>
        <sz val="11"/>
        <rFont val="Times New Roman"/>
        <family val="1"/>
      </rPr>
      <t xml:space="preserve"> (row 3) resulted in a </t>
    </r>
    <r>
      <rPr>
        <i/>
        <sz val="11"/>
        <rFont val="Times New Roman"/>
        <family val="1"/>
      </rPr>
      <t xml:space="preserve">resolution meeting </t>
    </r>
    <r>
      <rPr>
        <sz val="11"/>
        <rFont val="Times New Roman"/>
        <family val="1"/>
      </rPr>
      <t xml:space="preserve">as of the end of the reporting period (June 30, </t>
    </r>
    <r>
      <rPr>
        <b/>
        <sz val="11"/>
        <rFont val="Times New Roman"/>
        <family val="1"/>
      </rPr>
      <t>2009</t>
    </r>
    <r>
      <rPr>
        <sz val="11"/>
        <rFont val="Times New Roman"/>
        <family val="1"/>
      </rPr>
      <t xml:space="preserve">).  Row 3.1 is a subset of row 3.   </t>
    </r>
  </si>
  <si>
    <r>
      <t xml:space="preserve">In row 3.1(a), enter how many </t>
    </r>
    <r>
      <rPr>
        <i/>
        <sz val="11"/>
        <rFont val="Times New Roman"/>
        <family val="1"/>
      </rPr>
      <t>resolution meetings</t>
    </r>
    <r>
      <rPr>
        <sz val="11"/>
        <rFont val="Times New Roman"/>
        <family val="1"/>
      </rPr>
      <t xml:space="preserve"> resulted in a </t>
    </r>
    <r>
      <rPr>
        <i/>
        <sz val="11"/>
        <rFont val="Times New Roman"/>
        <family val="1"/>
      </rPr>
      <t>written settlement agreement</t>
    </r>
    <r>
      <rPr>
        <sz val="11"/>
        <rFont val="Times New Roman"/>
        <family val="1"/>
      </rPr>
      <t xml:space="preserve"> as of the end of the reporting period.  Row 3.1(a) is a subset of row 3.1.  </t>
    </r>
  </si>
  <si>
    <r>
      <t xml:space="preserve">Note that the difference between the number entered in row 3.1 and the number entered in row 3.1(a) is the number of </t>
    </r>
    <r>
      <rPr>
        <i/>
        <sz val="11"/>
        <rFont val="Times New Roman"/>
        <family val="1"/>
      </rPr>
      <t>resolution meetings</t>
    </r>
    <r>
      <rPr>
        <sz val="11"/>
        <rFont val="Times New Roman"/>
        <family val="1"/>
      </rPr>
      <t xml:space="preserve"> held that did not result in a </t>
    </r>
    <r>
      <rPr>
        <i/>
        <sz val="11"/>
        <rFont val="Times New Roman"/>
        <family val="1"/>
      </rPr>
      <t xml:space="preserve">written settlement agreement </t>
    </r>
    <r>
      <rPr>
        <sz val="11"/>
        <rFont val="Times New Roman"/>
        <family val="1"/>
      </rPr>
      <t xml:space="preserve">as of the end of the reporting period (June 30, </t>
    </r>
    <r>
      <rPr>
        <b/>
        <sz val="11"/>
        <rFont val="Times New Roman"/>
        <family val="1"/>
      </rPr>
      <t>2009</t>
    </r>
    <r>
      <rPr>
        <sz val="11"/>
        <rFont val="Times New Roman"/>
        <family val="1"/>
      </rPr>
      <t>).</t>
    </r>
  </si>
  <si>
    <r>
      <t xml:space="preserve">In row 3.2(a), enter how many of the written decisions were </t>
    </r>
    <r>
      <rPr>
        <i/>
        <sz val="11"/>
        <rFont val="Times New Roman"/>
        <family val="1"/>
      </rPr>
      <t xml:space="preserve">decisions within timeline. </t>
    </r>
    <r>
      <rPr>
        <sz val="11"/>
        <rFont val="Times New Roman"/>
        <family val="1"/>
      </rPr>
      <t xml:space="preserve"> (Do not include here the decisions within </t>
    </r>
    <r>
      <rPr>
        <u val="single"/>
        <sz val="11"/>
        <rFont val="Times New Roman"/>
        <family val="1"/>
      </rPr>
      <t>extended</t>
    </r>
    <r>
      <rPr>
        <sz val="11"/>
        <rFont val="Times New Roman"/>
        <family val="1"/>
      </rPr>
      <t xml:space="preserve"> timelines.)  Row 3.2(a) is a subset of row 3.2.</t>
    </r>
  </si>
  <si>
    <r>
      <t xml:space="preserve">In row 3.2(b), enter how many of the written decisions included in row 3.2 were </t>
    </r>
    <r>
      <rPr>
        <i/>
        <sz val="11"/>
        <rFont val="Times New Roman"/>
        <family val="1"/>
      </rPr>
      <t>decisions within extended timelines.</t>
    </r>
    <r>
      <rPr>
        <sz val="11"/>
        <rFont val="Times New Roman"/>
        <family val="1"/>
      </rPr>
      <t xml:space="preserve"> (Decision must be issued within specific time extension granted by the hearing officer).  Row 3.2(b) is a subset of row 3.2.</t>
    </r>
  </si>
  <si>
    <t xml:space="preserve">Note that the difference between the number in row 3.2 and the sum of the numbers in rows 3.2(a) and 3.2(b) is equal to the number of decisions issued beyond the required timeline.  </t>
  </si>
  <si>
    <r>
      <t xml:space="preserve">In row 3.3, enter how many of the </t>
    </r>
    <r>
      <rPr>
        <i/>
        <sz val="11"/>
        <rFont val="Times New Roman"/>
        <family val="1"/>
      </rPr>
      <t>due process complaints</t>
    </r>
    <r>
      <rPr>
        <sz val="11"/>
        <rFont val="Times New Roman"/>
        <family val="1"/>
      </rPr>
      <t xml:space="preserve"> (row 3) were </t>
    </r>
    <r>
      <rPr>
        <i/>
        <sz val="11"/>
        <rFont val="Times New Roman"/>
        <family val="1"/>
      </rPr>
      <t>resolved without a hearing</t>
    </r>
    <r>
      <rPr>
        <sz val="11"/>
        <rFont val="Times New Roman"/>
        <family val="1"/>
      </rPr>
      <t xml:space="preserve"> as of the end of the reporting period (June 30, 2009).  Row 3.3 is a subset of row 3.</t>
    </r>
  </si>
  <si>
    <r>
      <t xml:space="preserve">Note that the difference between the number entered in row 3 and the sum of the numbers entered in rows 3.2 and 3.3 is the number of </t>
    </r>
    <r>
      <rPr>
        <i/>
        <sz val="11"/>
        <rFont val="Times New Roman"/>
        <family val="1"/>
      </rPr>
      <t>due process complaints</t>
    </r>
    <r>
      <rPr>
        <sz val="11"/>
        <rFont val="Times New Roman"/>
        <family val="1"/>
      </rPr>
      <t xml:space="preserve"> pending as of the end of the reporting period.</t>
    </r>
  </si>
  <si>
    <r>
      <t xml:space="preserve">In row 4, enter the total number of </t>
    </r>
    <r>
      <rPr>
        <i/>
        <sz val="11"/>
        <rFont val="Times New Roman"/>
        <family val="1"/>
      </rPr>
      <t>expedited due process complaints</t>
    </r>
    <r>
      <rPr>
        <sz val="11"/>
        <rFont val="Times New Roman"/>
        <family val="1"/>
      </rPr>
      <t xml:space="preserve"> filed between July 1, </t>
    </r>
    <r>
      <rPr>
        <b/>
        <sz val="11"/>
        <rFont val="Times New Roman"/>
        <family val="1"/>
      </rPr>
      <t>2008</t>
    </r>
    <r>
      <rPr>
        <sz val="11"/>
        <rFont val="Times New Roman"/>
        <family val="1"/>
      </rPr>
      <t xml:space="preserve"> and June 30, </t>
    </r>
    <r>
      <rPr>
        <b/>
        <sz val="11"/>
        <rFont val="Times New Roman"/>
        <family val="1"/>
      </rPr>
      <t>2009</t>
    </r>
    <r>
      <rPr>
        <sz val="11"/>
        <rFont val="Times New Roman"/>
        <family val="1"/>
      </rPr>
      <t xml:space="preserve">.  The </t>
    </r>
    <r>
      <rPr>
        <i/>
        <sz val="11"/>
        <rFont val="Times New Roman"/>
        <family val="1"/>
      </rPr>
      <t xml:space="preserve">expedited due process complaints </t>
    </r>
    <r>
      <rPr>
        <sz val="11"/>
        <rFont val="Times New Roman"/>
        <family val="1"/>
      </rPr>
      <t xml:space="preserve">entered in row 4 are a subset of the </t>
    </r>
    <r>
      <rPr>
        <i/>
        <sz val="11"/>
        <rFont val="Times New Roman"/>
        <family val="1"/>
      </rPr>
      <t>due process complaints</t>
    </r>
    <r>
      <rPr>
        <sz val="11"/>
        <rFont val="Times New Roman"/>
        <family val="1"/>
      </rPr>
      <t xml:space="preserve"> reported in row 3 of Section C.  </t>
    </r>
  </si>
  <si>
    <r>
      <t xml:space="preserve">In row 4.1, enter how many of the </t>
    </r>
    <r>
      <rPr>
        <i/>
        <sz val="11"/>
        <rFont val="Times New Roman"/>
        <family val="1"/>
      </rPr>
      <t>expedited due process complaints</t>
    </r>
    <r>
      <rPr>
        <sz val="11"/>
        <rFont val="Times New Roman"/>
        <family val="1"/>
      </rPr>
      <t xml:space="preserve"> (row 4) resulted in a </t>
    </r>
    <r>
      <rPr>
        <i/>
        <sz val="11"/>
        <rFont val="Times New Roman"/>
        <family val="1"/>
      </rPr>
      <t>resolution meeting</t>
    </r>
    <r>
      <rPr>
        <sz val="11"/>
        <rFont val="Times New Roman"/>
        <family val="1"/>
      </rPr>
      <t xml:space="preserve"> as of the end of the reporting period (June 30, </t>
    </r>
    <r>
      <rPr>
        <b/>
        <sz val="11"/>
        <rFont val="Times New Roman"/>
        <family val="1"/>
      </rPr>
      <t>2009</t>
    </r>
    <r>
      <rPr>
        <sz val="11"/>
        <rFont val="Times New Roman"/>
        <family val="1"/>
      </rPr>
      <t xml:space="preserve">).  Row 4.1 is a subset of row 4.  Row 4.1 is also a subset of the </t>
    </r>
    <r>
      <rPr>
        <i/>
        <sz val="11"/>
        <rFont val="Times New Roman"/>
        <family val="1"/>
      </rPr>
      <t>resolution meetings</t>
    </r>
    <r>
      <rPr>
        <sz val="11"/>
        <rFont val="Times New Roman"/>
        <family val="1"/>
      </rPr>
      <t xml:space="preserve"> entered in row 3.1 of Section C.</t>
    </r>
  </si>
  <si>
    <r>
      <t xml:space="preserve">In row 4.1(a), enter how many </t>
    </r>
    <r>
      <rPr>
        <i/>
        <sz val="11"/>
        <rFont val="Times New Roman"/>
        <family val="1"/>
      </rPr>
      <t>resolution meetings</t>
    </r>
    <r>
      <rPr>
        <sz val="11"/>
        <rFont val="Times New Roman"/>
        <family val="1"/>
      </rPr>
      <t xml:space="preserve"> resulted in a </t>
    </r>
    <r>
      <rPr>
        <i/>
        <sz val="11"/>
        <rFont val="Times New Roman"/>
        <family val="1"/>
      </rPr>
      <t xml:space="preserve">written settlement agreement </t>
    </r>
    <r>
      <rPr>
        <sz val="11"/>
        <rFont val="Times New Roman"/>
        <family val="1"/>
      </rPr>
      <t xml:space="preserve">as of the end of the reporting period.  Row 4.1(a) is a subset of row 4.1.  Row 4.1(a) is also a subset of the </t>
    </r>
    <r>
      <rPr>
        <i/>
        <sz val="11"/>
        <rFont val="Times New Roman"/>
        <family val="1"/>
      </rPr>
      <t>written settlement agreements</t>
    </r>
    <r>
      <rPr>
        <sz val="11"/>
        <rFont val="Times New Roman"/>
        <family val="1"/>
      </rPr>
      <t xml:space="preserve"> reported in row 3.1(a) of Section C.</t>
    </r>
  </si>
  <si>
    <r>
      <t xml:space="preserve">Note that the difference between the number entered in row 4.1 and the number entered in row 4.1(a) is the number of </t>
    </r>
    <r>
      <rPr>
        <i/>
        <sz val="11"/>
        <rFont val="Times New Roman"/>
        <family val="1"/>
      </rPr>
      <t>resolution meetings</t>
    </r>
    <r>
      <rPr>
        <sz val="11"/>
        <rFont val="Times New Roman"/>
        <family val="1"/>
      </rPr>
      <t xml:space="preserve"> held that did not result in a </t>
    </r>
    <r>
      <rPr>
        <i/>
        <sz val="11"/>
        <rFont val="Times New Roman"/>
        <family val="1"/>
      </rPr>
      <t>written settlement agreement</t>
    </r>
    <r>
      <rPr>
        <sz val="11"/>
        <rFont val="Times New Roman"/>
        <family val="1"/>
      </rPr>
      <t xml:space="preserve"> as of the end of the reporting period (June 30, </t>
    </r>
    <r>
      <rPr>
        <b/>
        <sz val="11"/>
        <rFont val="Times New Roman"/>
        <family val="1"/>
      </rPr>
      <t>2009</t>
    </r>
    <r>
      <rPr>
        <sz val="11"/>
        <rFont val="Times New Roman"/>
        <family val="1"/>
      </rPr>
      <t>).</t>
    </r>
  </si>
  <si>
    <r>
      <t xml:space="preserve">In row 4.2, enter how many of the </t>
    </r>
    <r>
      <rPr>
        <i/>
        <sz val="11"/>
        <rFont val="Times New Roman"/>
        <family val="1"/>
      </rPr>
      <t>expedited due process complaints</t>
    </r>
    <r>
      <rPr>
        <sz val="11"/>
        <rFont val="Times New Roman"/>
        <family val="1"/>
      </rPr>
      <t xml:space="preserve"> (row 4) resulted in </t>
    </r>
    <r>
      <rPr>
        <i/>
        <sz val="11"/>
        <rFont val="Times New Roman"/>
        <family val="1"/>
      </rPr>
      <t xml:space="preserve">expedited hearings fully adjudicated </t>
    </r>
    <r>
      <rPr>
        <sz val="11"/>
        <rFont val="Times New Roman"/>
        <family val="1"/>
      </rPr>
      <t xml:space="preserve">as of the end of the reporting period, that is, the due process hearing was conducted and the hearing officer issued a written decision by June 30, 2009.  Row 4.2 is a subset of row 4.  Row 4.2 is also a subset of the </t>
    </r>
    <r>
      <rPr>
        <i/>
        <sz val="11"/>
        <rFont val="Times New Roman"/>
        <family val="1"/>
      </rPr>
      <t>hearings fully adjudicated</t>
    </r>
    <r>
      <rPr>
        <sz val="11"/>
        <rFont val="Times New Roman"/>
        <family val="1"/>
      </rPr>
      <t xml:space="preserve"> reported in row 3.2 of Section C.</t>
    </r>
  </si>
  <si>
    <r>
      <t xml:space="preserve">In row 4.2(a), enter how many of the written decisions resulted in a </t>
    </r>
    <r>
      <rPr>
        <i/>
        <sz val="11"/>
        <rFont val="Times New Roman"/>
        <family val="1"/>
      </rPr>
      <t>change of placement ordered.</t>
    </r>
    <r>
      <rPr>
        <sz val="11"/>
        <rFont val="Times New Roman"/>
        <family val="1"/>
      </rPr>
      <t xml:space="preserve">  Row 4.2(a) is a subset of row 4.2.</t>
    </r>
  </si>
  <si>
    <t xml:space="preserve">Note that the difference between the number entered in row 4.2 and the number entered in row 4.2(a) is the number of written decisions that did not result in a change of placement.  </t>
  </si>
  <si>
    <r>
      <t xml:space="preserve">Note that the difference between the number entered in row 4 and the number entered in row 4.2 is the number of </t>
    </r>
    <r>
      <rPr>
        <i/>
        <sz val="11"/>
        <rFont val="Times New Roman"/>
        <family val="1"/>
      </rPr>
      <t>expedited due process complaints</t>
    </r>
    <r>
      <rPr>
        <sz val="11"/>
        <rFont val="Times New Roman"/>
        <family val="1"/>
      </rPr>
      <t xml:space="preserve"> that did not result in </t>
    </r>
    <r>
      <rPr>
        <i/>
        <sz val="11"/>
        <rFont val="Times New Roman"/>
        <family val="1"/>
      </rPr>
      <t>expedited hearings fully adjudicated</t>
    </r>
    <r>
      <rPr>
        <sz val="11"/>
        <rFont val="Times New Roman"/>
        <family val="1"/>
      </rPr>
      <t xml:space="preserve"> and the number of </t>
    </r>
    <r>
      <rPr>
        <i/>
        <sz val="11"/>
        <rFont val="Times New Roman"/>
        <family val="1"/>
      </rPr>
      <t>expedited due process complaints</t>
    </r>
    <r>
      <rPr>
        <sz val="11"/>
        <rFont val="Times New Roman"/>
        <family val="1"/>
      </rPr>
      <t xml:space="preserve"> pending</t>
    </r>
    <r>
      <rPr>
        <i/>
        <sz val="11"/>
        <rFont val="Times New Roman"/>
        <family val="1"/>
      </rPr>
      <t>.</t>
    </r>
  </si>
  <si>
    <t>Definitions Sorted by Reporting Element:</t>
  </si>
  <si>
    <r>
      <t>Change of placement ordered</t>
    </r>
    <r>
      <rPr>
        <sz val="11"/>
        <rFont val="Times New Roman"/>
        <family val="1"/>
      </rPr>
      <t xml:space="preserve"> – The hearing officer’s written decision in an </t>
    </r>
    <r>
      <rPr>
        <i/>
        <sz val="11"/>
        <rFont val="Times New Roman"/>
        <family val="1"/>
      </rPr>
      <t>expedited due process hearing fully adjudicated</t>
    </r>
    <r>
      <rPr>
        <sz val="11"/>
        <rFont val="Times New Roman"/>
        <family val="1"/>
      </rPr>
      <t xml:space="preserve"> ordered a change in placement of a child with a disability </t>
    </r>
    <r>
      <rPr>
        <b/>
        <sz val="11"/>
        <rFont val="Times New Roman"/>
        <family val="1"/>
      </rPr>
      <t>to an appropriate interim alternative educational setting.</t>
    </r>
  </si>
  <si>
    <r>
      <t>Complaint pending</t>
    </r>
    <r>
      <rPr>
        <sz val="11"/>
        <rFont val="Times New Roman"/>
        <family val="1"/>
      </rPr>
      <t xml:space="preserve"> – A </t>
    </r>
    <r>
      <rPr>
        <i/>
        <sz val="11"/>
        <rFont val="Times New Roman"/>
        <family val="1"/>
      </rPr>
      <t>written, signed complaint</t>
    </r>
    <r>
      <rPr>
        <sz val="11"/>
        <rFont val="Times New Roman"/>
        <family val="1"/>
      </rPr>
      <t xml:space="preserve"> that is either still under investigation or the SEA’s written decision has not been issued. </t>
    </r>
  </si>
  <si>
    <r>
      <t>Complaint pending a due process hearing</t>
    </r>
    <r>
      <rPr>
        <sz val="11"/>
        <rFont val="Times New Roman"/>
        <family val="1"/>
      </rPr>
      <t xml:space="preserve"> – A </t>
    </r>
    <r>
      <rPr>
        <i/>
        <sz val="11"/>
        <rFont val="Times New Roman"/>
        <family val="1"/>
      </rPr>
      <t>written, signed complaint</t>
    </r>
    <r>
      <rPr>
        <sz val="11"/>
        <rFont val="Times New Roman"/>
        <family val="1"/>
      </rPr>
      <t xml:space="preserve"> in which one or more of the allegations in the complaint are the subject of a </t>
    </r>
    <r>
      <rPr>
        <i/>
        <sz val="11"/>
        <rFont val="Times New Roman"/>
        <family val="1"/>
      </rPr>
      <t>due process complaint</t>
    </r>
    <r>
      <rPr>
        <sz val="11"/>
        <rFont val="Times New Roman"/>
        <family val="1"/>
      </rPr>
      <t xml:space="preserve"> that has not been resolved.  </t>
    </r>
  </si>
  <si>
    <r>
      <t xml:space="preserve">Complaint with report issued – </t>
    </r>
    <r>
      <rPr>
        <sz val="11"/>
        <rFont val="Times New Roman"/>
        <family val="1"/>
      </rPr>
      <t xml:space="preserve">A written decision was provided by the SEA to the complainant and public agency regarding alleged violations of a requirement of Part B of IDEA.  </t>
    </r>
  </si>
  <si>
    <r>
      <t xml:space="preserve">Complaint withdrawn or dismissed </t>
    </r>
    <r>
      <rPr>
        <sz val="11"/>
        <rFont val="Times New Roman"/>
        <family val="1"/>
      </rPr>
      <t xml:space="preserve">– A </t>
    </r>
    <r>
      <rPr>
        <i/>
        <sz val="11"/>
        <rFont val="Times New Roman"/>
        <family val="1"/>
      </rPr>
      <t>written, signed complaint</t>
    </r>
    <r>
      <rPr>
        <sz val="11"/>
        <rFont val="Times New Roman"/>
        <family val="1"/>
      </rPr>
      <t xml:space="preserve"> that was withdrawn by the complainant for any reason or that was determined by the SEA to be resolved by the complainant and the public agency through mediation or other dispute resolution means and no further action by the SEA was required to resolve the complaint; </t>
    </r>
    <r>
      <rPr>
        <b/>
        <sz val="11"/>
        <rFont val="Times New Roman"/>
        <family val="1"/>
      </rPr>
      <t>or a complaint dismissed by the SEA for any reason, including that the complaint does not include all required content.</t>
    </r>
    <r>
      <rPr>
        <sz val="11"/>
        <rFont val="Times New Roman"/>
        <family val="1"/>
      </rPr>
      <t xml:space="preserve">   </t>
    </r>
  </si>
  <si>
    <r>
      <t>Decision within extended timeline</t>
    </r>
    <r>
      <rPr>
        <sz val="11"/>
        <color indexed="8"/>
        <rFont val="Times New Roman"/>
        <family val="1"/>
      </rPr>
      <t xml:space="preserve"> - The written decision from a </t>
    </r>
    <r>
      <rPr>
        <i/>
        <sz val="11"/>
        <color indexed="8"/>
        <rFont val="Times New Roman"/>
        <family val="1"/>
      </rPr>
      <t>hearing fully adjudicated</t>
    </r>
    <r>
      <rPr>
        <sz val="11"/>
        <color indexed="8"/>
        <rFont val="Times New Roman"/>
        <family val="1"/>
      </rPr>
      <t xml:space="preserve"> was provided to the parties in the due process hearing more than 45 days after the expiration of the </t>
    </r>
    <r>
      <rPr>
        <i/>
        <sz val="11"/>
        <color indexed="8"/>
        <rFont val="Times New Roman"/>
        <family val="1"/>
      </rPr>
      <t>resolution period</t>
    </r>
    <r>
      <rPr>
        <sz val="11"/>
        <color indexed="8"/>
        <rFont val="Times New Roman"/>
        <family val="1"/>
      </rPr>
      <t xml:space="preserve">, but within a specific time extension granted by the hearing officer at the request of either party.  </t>
    </r>
  </si>
  <si>
    <r>
      <t>Decision within timeline</t>
    </r>
    <r>
      <rPr>
        <sz val="11"/>
        <rFont val="Times New Roman"/>
        <family val="1"/>
      </rPr>
      <t xml:space="preserve"> – The written decision from a </t>
    </r>
    <r>
      <rPr>
        <i/>
        <sz val="11"/>
        <rFont val="Times New Roman"/>
        <family val="1"/>
      </rPr>
      <t>hearing fully adjudicated</t>
    </r>
    <r>
      <rPr>
        <sz val="11"/>
        <rFont val="Times New Roman"/>
        <family val="1"/>
      </rPr>
      <t xml:space="preserve"> was provided to the parties in the due process hearing not later than 45 days after the expiration of the </t>
    </r>
    <r>
      <rPr>
        <i/>
        <sz val="11"/>
        <rFont val="Times New Roman"/>
        <family val="1"/>
      </rPr>
      <t xml:space="preserve">resolution period </t>
    </r>
    <r>
      <rPr>
        <sz val="11"/>
        <rFont val="Times New Roman"/>
        <family val="1"/>
      </rPr>
      <t xml:space="preserve">or in the case of an </t>
    </r>
    <r>
      <rPr>
        <i/>
        <sz val="11"/>
        <rFont val="Times New Roman"/>
        <family val="1"/>
      </rPr>
      <t xml:space="preserve">expedited due process complaint, </t>
    </r>
    <r>
      <rPr>
        <sz val="11"/>
        <rFont val="Times New Roman"/>
        <family val="1"/>
      </rPr>
      <t xml:space="preserve">provided no later than 10 school days after the due process hearing, which must occur within 20 school days of the date the </t>
    </r>
    <r>
      <rPr>
        <i/>
        <sz val="11"/>
        <rFont val="Times New Roman"/>
        <family val="1"/>
      </rPr>
      <t>expedited due process complaint</t>
    </r>
    <r>
      <rPr>
        <sz val="11"/>
        <rFont val="Times New Roman"/>
        <family val="1"/>
      </rPr>
      <t xml:space="preserve"> is filed.  </t>
    </r>
  </si>
  <si>
    <r>
      <t>Due process complaint</t>
    </r>
    <r>
      <rPr>
        <sz val="11"/>
        <rFont val="Times New Roman"/>
        <family val="1"/>
      </rPr>
      <t xml:space="preserve"> – A filing by a parent or public agency to initiate an impartial due process hearing on matters relating to the identification, evaluation, or educational placement of a child with a disability, or the provision of a </t>
    </r>
    <r>
      <rPr>
        <b/>
        <sz val="11"/>
        <rFont val="Times New Roman"/>
        <family val="1"/>
      </rPr>
      <t>free appropriate public education</t>
    </r>
    <r>
      <rPr>
        <sz val="11"/>
        <rFont val="Times New Roman"/>
        <family val="1"/>
      </rPr>
      <t xml:space="preserve"> to the child.  </t>
    </r>
  </si>
  <si>
    <r>
      <t xml:space="preserve">Expedited due process complaint – </t>
    </r>
    <r>
      <rPr>
        <sz val="11"/>
        <rFont val="Times New Roman"/>
        <family val="1"/>
      </rPr>
      <t xml:space="preserve">A </t>
    </r>
    <r>
      <rPr>
        <i/>
        <sz val="11"/>
        <rFont val="Times New Roman"/>
        <family val="1"/>
      </rPr>
      <t>due process complaint</t>
    </r>
    <r>
      <rPr>
        <sz val="11"/>
        <rFont val="Times New Roman"/>
        <family val="1"/>
      </rPr>
      <t xml:space="preserve"> filed by:  (1) the parent of a child with a disability who disagrees with any decision regarding the manifestation determination and/or disciplinary removal of a student from an educational placement and the placement of that student in an interim alternative educational setting; or (2) a local educational agency that believes that maintaining the current placement of the child is substantially likely to result in injury to the child or to others.</t>
    </r>
  </si>
  <si>
    <r>
      <t>Expedited due process hearing fully adjudicated</t>
    </r>
    <r>
      <rPr>
        <sz val="11"/>
        <rFont val="Times New Roman"/>
        <family val="1"/>
      </rPr>
      <t xml:space="preserve"> – A hearing officer conducted a due process hearing concerning an </t>
    </r>
    <r>
      <rPr>
        <i/>
        <sz val="11"/>
        <rFont val="Times New Roman"/>
        <family val="1"/>
      </rPr>
      <t xml:space="preserve">expedited due process complaint, </t>
    </r>
    <r>
      <rPr>
        <sz val="11"/>
        <rFont val="Times New Roman"/>
        <family val="1"/>
      </rPr>
      <t xml:space="preserve">reached a final decision regarding matters of law and fact and issued a written decision </t>
    </r>
    <r>
      <rPr>
        <b/>
        <sz val="11"/>
        <rFont val="Times New Roman"/>
        <family val="1"/>
      </rPr>
      <t>to the parties</t>
    </r>
    <r>
      <rPr>
        <sz val="11"/>
        <rFont val="Times New Roman"/>
        <family val="1"/>
      </rPr>
      <t xml:space="preserve"> about whether a change of placement is ordered.</t>
    </r>
  </si>
  <si>
    <r>
      <t xml:space="preserve">Hearing fully adjudicated </t>
    </r>
    <r>
      <rPr>
        <b/>
        <sz val="11"/>
        <rFont val="Times New Roman"/>
        <family val="1"/>
      </rPr>
      <t xml:space="preserve">– A hearing officer conducted a due process hearing, reached a final decision regarding matters of law and fact and issued a written decision to the parties. </t>
    </r>
  </si>
  <si>
    <r>
      <t>Mediation agreement</t>
    </r>
    <r>
      <rPr>
        <sz val="11"/>
        <rFont val="Times New Roman"/>
        <family val="1"/>
      </rPr>
      <t xml:space="preserve"> – A written legally binding agreement signed by a parent and a representative of the public agency </t>
    </r>
    <r>
      <rPr>
        <b/>
        <sz val="11"/>
        <rFont val="Times New Roman"/>
        <family val="1"/>
      </rPr>
      <t>who has the authority to bind</t>
    </r>
    <r>
      <rPr>
        <sz val="11"/>
        <rFont val="Times New Roman"/>
        <family val="1"/>
      </rPr>
      <t xml:space="preserve"> </t>
    </r>
    <r>
      <rPr>
        <b/>
        <sz val="11"/>
        <rFont val="Times New Roman"/>
        <family val="1"/>
      </rPr>
      <t>the public agency</t>
    </r>
    <r>
      <rPr>
        <sz val="11"/>
        <rFont val="Times New Roman"/>
        <family val="1"/>
      </rPr>
      <t xml:space="preserve"> that specifies the resolution of any issues in the dispute that were reached through the mediation process.  </t>
    </r>
    <r>
      <rPr>
        <b/>
        <sz val="11"/>
        <rFont val="Times New Roman"/>
        <family val="1"/>
      </rPr>
      <t>A mediation agreement that fully or partially resolves issues in dispute is included in “mediation agreement”.</t>
    </r>
  </si>
  <si>
    <r>
      <t>Mediation agreement</t>
    </r>
    <r>
      <rPr>
        <sz val="11"/>
        <rFont val="Times New Roman"/>
        <family val="1"/>
      </rPr>
      <t xml:space="preserve"> – A written legally binding agreement signed by a parent and a representative of the public agency </t>
    </r>
    <r>
      <rPr>
        <b/>
        <sz val="11"/>
        <rFont val="Times New Roman"/>
        <family val="1"/>
      </rPr>
      <t>who has the authority to bind</t>
    </r>
    <r>
      <rPr>
        <sz val="11"/>
        <rFont val="Times New Roman"/>
        <family val="1"/>
      </rPr>
      <t xml:space="preserve"> </t>
    </r>
    <r>
      <rPr>
        <b/>
        <sz val="11"/>
        <rFont val="Times New Roman"/>
        <family val="1"/>
      </rPr>
      <t>the public agency</t>
    </r>
    <r>
      <rPr>
        <sz val="11"/>
        <rFont val="Times New Roman"/>
        <family val="1"/>
      </rPr>
      <t xml:space="preserve"> that specifies the resolution of any issues in the dispute that were reached through the mediation process.</t>
    </r>
  </si>
  <si>
    <r>
      <t>Mediation held</t>
    </r>
    <r>
      <rPr>
        <b/>
        <sz val="11"/>
        <rFont val="Times New Roman"/>
        <family val="1"/>
      </rPr>
      <t xml:space="preserve"> -  A process conducted by a qualified and impartial mediator to resolve a disagreement between a parent and public agency involving any matter under Part B of IDEA or 34 CFR Part 300, and that concluded with or without a written </t>
    </r>
    <r>
      <rPr>
        <b/>
        <i/>
        <sz val="11"/>
        <rFont val="Times New Roman"/>
        <family val="1"/>
      </rPr>
      <t>mediation agreement</t>
    </r>
    <r>
      <rPr>
        <b/>
        <sz val="11"/>
        <rFont val="Times New Roman"/>
        <family val="1"/>
      </rPr>
      <t xml:space="preserve"> between the parties.</t>
    </r>
  </si>
  <si>
    <t xml:space="preserve">Mediation held not related to due process complaint – A process conducted by a qualified and impartial mediator to resolve a disagreement between a parent and public agency that was not initiated by the filing of a due process complaint or did not include issues that were the subject of a due process complaint. </t>
  </si>
  <si>
    <r>
      <t>Mediation held related to due process complaint</t>
    </r>
    <r>
      <rPr>
        <sz val="11"/>
        <rFont val="Times New Roman"/>
        <family val="1"/>
      </rPr>
      <t xml:space="preserve"> – A process conducted by a qualified and impartial mediator to resolve a disagreement between a parent and public agency that was initiated by the filing of a </t>
    </r>
    <r>
      <rPr>
        <i/>
        <sz val="11"/>
        <rFont val="Times New Roman"/>
        <family val="1"/>
      </rPr>
      <t xml:space="preserve">due process complaint </t>
    </r>
    <r>
      <rPr>
        <b/>
        <sz val="11"/>
        <rFont val="Times New Roman"/>
        <family val="1"/>
      </rPr>
      <t xml:space="preserve">or included issues that were the subject of a </t>
    </r>
    <r>
      <rPr>
        <b/>
        <i/>
        <sz val="11"/>
        <rFont val="Times New Roman"/>
        <family val="1"/>
      </rPr>
      <t>due process complaint</t>
    </r>
    <r>
      <rPr>
        <b/>
        <sz val="11"/>
        <rFont val="Times New Roman"/>
        <family val="1"/>
      </rPr>
      <t>.</t>
    </r>
  </si>
  <si>
    <r>
      <t>Mediation not held (including pending)</t>
    </r>
    <r>
      <rPr>
        <b/>
        <sz val="11"/>
        <rFont val="Times New Roman"/>
        <family val="1"/>
      </rPr>
      <t xml:space="preserve"> – A request for mediation that did not result in a mediation being conducted by a qualified and impartial mediator.  This includes mediation requests that were withdrawn, mediation requests that were dismissed, requests where one party refused to mediate, requests that were settled by some agreement other than a </t>
    </r>
    <r>
      <rPr>
        <b/>
        <i/>
        <sz val="11"/>
        <rFont val="Times New Roman"/>
        <family val="1"/>
      </rPr>
      <t>mediation agreement</t>
    </r>
    <r>
      <rPr>
        <b/>
        <sz val="11"/>
        <rFont val="Times New Roman"/>
        <family val="1"/>
      </rPr>
      <t xml:space="preserve"> between the parties, and requests that were pending as of the end of the reporting period. </t>
    </r>
  </si>
  <si>
    <r>
      <t>Mediation request</t>
    </r>
    <r>
      <rPr>
        <sz val="11"/>
        <rFont val="Times New Roman"/>
        <family val="1"/>
      </rPr>
      <t xml:space="preserve"> – A request by a party to a dispute involving any matter under Part B of IDEA for the parties to meet with a qualified and impartial mediator to resolve the dispute(s).  </t>
    </r>
  </si>
  <si>
    <r>
      <t>Report with findings of noncompliance</t>
    </r>
    <r>
      <rPr>
        <sz val="11"/>
        <color indexed="8"/>
        <rFont val="Times New Roman"/>
        <family val="1"/>
      </rPr>
      <t xml:space="preserve"> - The written decision provided by the SEA to the complainant and public agency in response to a </t>
    </r>
    <r>
      <rPr>
        <i/>
        <sz val="11"/>
        <color indexed="8"/>
        <rFont val="Times New Roman"/>
        <family val="1"/>
      </rPr>
      <t>written, signed complaint</t>
    </r>
    <r>
      <rPr>
        <sz val="11"/>
        <color indexed="8"/>
        <rFont val="Times New Roman"/>
        <family val="1"/>
      </rPr>
      <t xml:space="preserve">, which finds the public agency to be out of compliance with one or more requirements of Part B of IDEA </t>
    </r>
    <r>
      <rPr>
        <b/>
        <sz val="11"/>
        <color indexed="8"/>
        <rFont val="Times New Roman"/>
        <family val="1"/>
      </rPr>
      <t>or 34 CFR Part 300</t>
    </r>
    <r>
      <rPr>
        <sz val="11"/>
        <color indexed="8"/>
        <rFont val="Times New Roman"/>
        <family val="1"/>
      </rPr>
      <t>.</t>
    </r>
  </si>
  <si>
    <r>
      <t>Report within extended timeline</t>
    </r>
    <r>
      <rPr>
        <sz val="11"/>
        <rFont val="Times New Roman"/>
        <family val="1"/>
      </rPr>
      <t xml:space="preserve"> – The written decision from the SEA was provided to the complainant and the public agency more than 60 days after the </t>
    </r>
    <r>
      <rPr>
        <i/>
        <sz val="11"/>
        <rFont val="Times New Roman"/>
        <family val="1"/>
      </rPr>
      <t>written, signed complaint</t>
    </r>
    <r>
      <rPr>
        <sz val="11"/>
        <rFont val="Times New Roman"/>
        <family val="1"/>
      </rPr>
      <t xml:space="preserve"> was filed, but within an appropriately extended timeline.  An appropriately extended timeline is an extension beyond 60 days that was granted due to exceptional circumstances that exist with respect to a particular complaint; or if the parent and the public agency involved agreed to extend the time to engage in mediation, or to engage in other alternative means of dispute resolution, if available in the State or under State procedures.</t>
    </r>
  </si>
  <si>
    <r>
      <t>Report within timeline</t>
    </r>
    <r>
      <rPr>
        <sz val="11"/>
        <rFont val="Times New Roman"/>
        <family val="1"/>
      </rPr>
      <t xml:space="preserve"> – The written decision from the SEA was provided to the complainant not later than 60 days after receiving the </t>
    </r>
    <r>
      <rPr>
        <i/>
        <sz val="11"/>
        <rFont val="Times New Roman"/>
        <family val="1"/>
      </rPr>
      <t>written, signed complaint</t>
    </r>
    <r>
      <rPr>
        <sz val="11"/>
        <rFont val="Times New Roman"/>
        <family val="1"/>
      </rPr>
      <t xml:space="preserve">.  </t>
    </r>
  </si>
  <si>
    <r>
      <t xml:space="preserve">Resolution meeting – </t>
    </r>
    <r>
      <rPr>
        <sz val="11"/>
        <rFont val="Times New Roman"/>
        <family val="1"/>
      </rPr>
      <t xml:space="preserve">A meeting, convened by </t>
    </r>
    <r>
      <rPr>
        <b/>
        <sz val="11"/>
        <rFont val="Times New Roman"/>
        <family val="1"/>
      </rPr>
      <t>the local educational agency</t>
    </r>
    <r>
      <rPr>
        <sz val="11"/>
        <rFont val="Times New Roman"/>
        <family val="1"/>
      </rPr>
      <t xml:space="preserve"> (LEA), between the parent(s) and school personnel to discuss the parent’s </t>
    </r>
    <r>
      <rPr>
        <i/>
        <sz val="11"/>
        <rFont val="Times New Roman"/>
        <family val="1"/>
      </rPr>
      <t>due process complaint</t>
    </r>
    <r>
      <rPr>
        <sz val="11"/>
        <rFont val="Times New Roman"/>
        <family val="1"/>
      </rPr>
      <t xml:space="preserve"> and the facts that form the basis of the </t>
    </r>
    <r>
      <rPr>
        <i/>
        <sz val="11"/>
        <rFont val="Times New Roman"/>
        <family val="1"/>
      </rPr>
      <t>due process complaint</t>
    </r>
    <r>
      <rPr>
        <sz val="11"/>
        <rFont val="Times New Roman"/>
        <family val="1"/>
      </rPr>
      <t xml:space="preserve"> so that the LEA has the opportunity to resolve the dispute that is the basis for the </t>
    </r>
    <r>
      <rPr>
        <i/>
        <sz val="11"/>
        <rFont val="Times New Roman"/>
        <family val="1"/>
      </rPr>
      <t>due process complaint</t>
    </r>
    <r>
      <rPr>
        <sz val="11"/>
        <rFont val="Times New Roman"/>
        <family val="1"/>
      </rPr>
      <t xml:space="preserve">.  
</t>
    </r>
    <r>
      <rPr>
        <i/>
        <sz val="11"/>
        <rFont val="Times New Roman"/>
        <family val="1"/>
      </rPr>
      <t>Resolution period</t>
    </r>
    <r>
      <rPr>
        <sz val="11"/>
        <rFont val="Times New Roman"/>
        <family val="1"/>
      </rPr>
      <t xml:space="preserve"> – Thirty (30) days from the LEA’s receipt of a </t>
    </r>
    <r>
      <rPr>
        <i/>
        <sz val="11"/>
        <rFont val="Times New Roman"/>
        <family val="1"/>
      </rPr>
      <t>due process complaint</t>
    </r>
    <r>
      <rPr>
        <sz val="11"/>
        <rFont val="Times New Roman"/>
        <family val="1"/>
      </rPr>
      <t xml:space="preserve"> unless the period is adjusted because: (1) both parties agree in writing to waive the resolution meeting; or (2) after either the mediation or </t>
    </r>
    <r>
      <rPr>
        <i/>
        <sz val="11"/>
        <rFont val="Times New Roman"/>
        <family val="1"/>
      </rPr>
      <t>resolution meeting</t>
    </r>
    <r>
      <rPr>
        <sz val="11"/>
        <rFont val="Times New Roman"/>
        <family val="1"/>
      </rPr>
      <t xml:space="preserve"> starts, but before the end of the 30-day period, the parties agree in writing that no agreement is possible; or (3) if both parties agree in writing to continue the mediation at the end of the 30-day </t>
    </r>
    <r>
      <rPr>
        <i/>
        <sz val="11"/>
        <rFont val="Times New Roman"/>
        <family val="1"/>
      </rPr>
      <t>resolution period</t>
    </r>
    <r>
      <rPr>
        <sz val="11"/>
        <rFont val="Times New Roman"/>
        <family val="1"/>
      </rPr>
      <t xml:space="preserve">, but later, the parent or public agency withdraws from the mediation process. </t>
    </r>
  </si>
  <si>
    <r>
      <t>Resolved without a hearing</t>
    </r>
    <r>
      <rPr>
        <sz val="11"/>
        <rFont val="Times New Roman"/>
        <family val="1"/>
      </rPr>
      <t xml:space="preserve"> – A </t>
    </r>
    <r>
      <rPr>
        <i/>
        <sz val="11"/>
        <rFont val="Times New Roman"/>
        <family val="1"/>
      </rPr>
      <t xml:space="preserve">due process complaint </t>
    </r>
    <r>
      <rPr>
        <sz val="11"/>
        <rFont val="Times New Roman"/>
        <family val="1"/>
      </rPr>
      <t xml:space="preserve">that has not resulted in a fully adjudicated due process hearing and is also not under consideration by a hearing officer.  This includes </t>
    </r>
    <r>
      <rPr>
        <i/>
        <sz val="11"/>
        <rFont val="Times New Roman"/>
        <family val="1"/>
      </rPr>
      <t>due process complaints</t>
    </r>
    <r>
      <rPr>
        <sz val="11"/>
        <rFont val="Times New Roman"/>
        <family val="1"/>
      </rPr>
      <t xml:space="preserve"> resolved through a </t>
    </r>
    <r>
      <rPr>
        <i/>
        <sz val="11"/>
        <rFont val="Times New Roman"/>
        <family val="1"/>
      </rPr>
      <t>mediation agreement</t>
    </r>
    <r>
      <rPr>
        <sz val="11"/>
        <rFont val="Times New Roman"/>
        <family val="1"/>
      </rPr>
      <t xml:space="preserve"> or through a </t>
    </r>
    <r>
      <rPr>
        <i/>
        <sz val="11"/>
        <rFont val="Times New Roman"/>
        <family val="1"/>
      </rPr>
      <t>written</t>
    </r>
    <r>
      <rPr>
        <sz val="11"/>
        <rFont val="Times New Roman"/>
        <family val="1"/>
      </rPr>
      <t xml:space="preserve"> </t>
    </r>
    <r>
      <rPr>
        <i/>
        <sz val="11"/>
        <rFont val="Times New Roman"/>
        <family val="1"/>
      </rPr>
      <t>settlement agreement</t>
    </r>
    <r>
      <rPr>
        <sz val="11"/>
        <rFont val="Times New Roman"/>
        <family val="1"/>
      </rPr>
      <t xml:space="preserve">, those settled by some other agreement between the parties (parent and public agency) prior to completion of the due process hearing, those withdrawn by the filing party, those determined by the hearing officer to be insufficient or without cause, and those not fully adjudicated for other reasons.  </t>
    </r>
  </si>
  <si>
    <r>
      <t>Written settlement agreement</t>
    </r>
    <r>
      <rPr>
        <sz val="11"/>
        <rFont val="Times New Roman"/>
        <family val="1"/>
      </rPr>
      <t xml:space="preserve"> – A legally binding written document, signed by the parent and a representative of the public agency, specifying the resolution of the dispute that formed the basis for a </t>
    </r>
    <r>
      <rPr>
        <i/>
        <sz val="11"/>
        <rFont val="Times New Roman"/>
        <family val="1"/>
      </rPr>
      <t>due process</t>
    </r>
    <r>
      <rPr>
        <sz val="11"/>
        <rFont val="Times New Roman"/>
        <family val="1"/>
      </rPr>
      <t xml:space="preserve"> </t>
    </r>
    <r>
      <rPr>
        <i/>
        <sz val="11"/>
        <rFont val="Times New Roman"/>
        <family val="1"/>
      </rPr>
      <t>complaint</t>
    </r>
    <r>
      <rPr>
        <sz val="11"/>
        <rFont val="Times New Roman"/>
        <family val="1"/>
      </rPr>
      <t xml:space="preserve"> arrived at in a </t>
    </r>
    <r>
      <rPr>
        <i/>
        <sz val="11"/>
        <rFont val="Times New Roman"/>
        <family val="1"/>
      </rPr>
      <t>resolution meeting</t>
    </r>
    <r>
      <rPr>
        <sz val="11"/>
        <rFont val="Times New Roman"/>
        <family val="1"/>
      </rPr>
      <t xml:space="preserve">.  </t>
    </r>
    <r>
      <rPr>
        <b/>
        <sz val="11"/>
        <rFont val="Times New Roman"/>
        <family val="1"/>
      </rPr>
      <t xml:space="preserve">For the purposes of reporting on Table 7, a </t>
    </r>
    <r>
      <rPr>
        <b/>
        <i/>
        <sz val="11"/>
        <rFont val="Times New Roman"/>
        <family val="1"/>
      </rPr>
      <t>written settlement agreement</t>
    </r>
    <r>
      <rPr>
        <b/>
        <sz val="11"/>
        <rFont val="Times New Roman"/>
        <family val="1"/>
      </rPr>
      <t xml:space="preserve"> is one that fully resolves all issues of the </t>
    </r>
    <r>
      <rPr>
        <b/>
        <i/>
        <sz val="11"/>
        <rFont val="Times New Roman"/>
        <family val="1"/>
      </rPr>
      <t>due process complaint</t>
    </r>
    <r>
      <rPr>
        <b/>
        <sz val="11"/>
        <rFont val="Times New Roman"/>
        <family val="1"/>
      </rPr>
      <t xml:space="preserve"> and negates the need for a due process hearing.  </t>
    </r>
  </si>
  <si>
    <r>
      <t xml:space="preserve">Written, signed complaint </t>
    </r>
    <r>
      <rPr>
        <sz val="11"/>
        <rFont val="Times New Roman"/>
        <family val="1"/>
      </rPr>
      <t xml:space="preserve">– A signed, written document submitted to the SEA by an individual or organization (complainant) that alleges a violation of a requirement of Part B of IDEA </t>
    </r>
    <r>
      <rPr>
        <b/>
        <sz val="11"/>
        <rFont val="Times New Roman"/>
        <family val="1"/>
      </rPr>
      <t>or 34 CFR Part 300, including cases in which some required content is absent from the document.</t>
    </r>
  </si>
  <si>
    <t>Failure to implement IEP</t>
  </si>
  <si>
    <t>Failure to implement Coorective Action (prior complaint report)</t>
  </si>
  <si>
    <t>Failure to implement Hearing Officer Decision</t>
  </si>
  <si>
    <t>Failure to implement Mediation Agreement</t>
  </si>
  <si>
    <t>Failure to implement Written Settlement Agreement</t>
  </si>
  <si>
    <t>Failure to implement Other Settlement Agreement</t>
  </si>
  <si>
    <t>Dispute Resolution Process</t>
  </si>
  <si>
    <t>Mediation</t>
  </si>
  <si>
    <t>Due Process Complaint</t>
  </si>
  <si>
    <t>Other ADR Process</t>
  </si>
  <si>
    <t>Failure to implement Coorective Action (SEA monitoring)</t>
  </si>
  <si>
    <t>Issues not previously addressed through formal dispute resolution</t>
  </si>
  <si>
    <t>New Complainant in an LEA with no other  DR activity for the year</t>
  </si>
  <si>
    <t>Complainant/LEA Status:</t>
  </si>
  <si>
    <t xml:space="preserve">Related Services: </t>
  </si>
  <si>
    <t>Disability of Student:</t>
  </si>
  <si>
    <t>Mental Retardation</t>
  </si>
  <si>
    <t>Hearing Impairments</t>
  </si>
  <si>
    <t>Speech or Language Impairments</t>
  </si>
  <si>
    <t>Visual Impairments</t>
  </si>
  <si>
    <t>Emotional Disturbance</t>
  </si>
  <si>
    <t>Orthopedic Impairments</t>
  </si>
  <si>
    <t>Other Health Impairments</t>
  </si>
  <si>
    <t>Specific Learning Disabilities</t>
  </si>
  <si>
    <t>Deaf-Blindness</t>
  </si>
  <si>
    <t>Multiple Disabilities</t>
  </si>
  <si>
    <t>Autism</t>
  </si>
  <si>
    <t>Traumatic Brain Injury</t>
  </si>
  <si>
    <t>Developmental Delay</t>
  </si>
  <si>
    <t>Written Complaints</t>
  </si>
  <si>
    <t>Drill Down Into Reasons for Filing, Issues Raised and Information on Participants in DR Activity</t>
  </si>
  <si>
    <t>Why did the parent/disputant file the DR action or request participation in a DR process?</t>
  </si>
  <si>
    <t>Repeat Complainant - Same Year, Same LEA</t>
  </si>
  <si>
    <t>Repeat Complainant - Prior Year, Same LEA</t>
  </si>
  <si>
    <t>Repeat Complainant - Same or Prior Year, Different LEA</t>
  </si>
  <si>
    <t>New Complainant in an LEA with some other DR activity for the year</t>
  </si>
  <si>
    <t>Eligibility for Special Education</t>
  </si>
  <si>
    <t>Related Services: Speech Therapy</t>
  </si>
  <si>
    <t>Related Services: Physical Therapy</t>
  </si>
  <si>
    <t>Related Services: Counseling</t>
  </si>
  <si>
    <t>Instructional Method</t>
  </si>
  <si>
    <t>Drill Down     DP Related Mediation Agreements*</t>
  </si>
  <si>
    <t>Press the "Enter" key on your keyboard after each data entry, including the final data element you enter here.</t>
  </si>
  <si>
    <t>AFTER READING THIS PAGE, Select the "Complaints" worksheet tab on the bottom of this window. If you cannot see the worksheet name tabs at the bottom of this window, go to the "View" menu and select "Arrange All" to resize the window to your monitor. If you can see the worksheet name tabs but can't see the "Complaints" worksheet label, use the arrows to left side of the tabs below to scroll through the worksheets.</t>
  </si>
  <si>
    <t>Required data on each Worksheet automatically transfers to this table</t>
  </si>
  <si>
    <t>Issues Analyses</t>
  </si>
  <si>
    <t>Using 2008-09 Dispute Resolution Data to Inform
 Annual Perormance Report Improvement Planning 
(APR due 2/1/2010)</t>
  </si>
  <si>
    <t>Instructions, Section D:  Expedited Due Process Complaints</t>
  </si>
  <si>
    <r>
      <t>I</t>
    </r>
    <r>
      <rPr>
        <sz val="11"/>
        <rFont val="Times New Roman"/>
        <family val="1"/>
      </rPr>
      <t xml:space="preserve">n row 1.3, enter how many of the </t>
    </r>
    <r>
      <rPr>
        <i/>
        <sz val="11"/>
        <rFont val="Times New Roman"/>
        <family val="1"/>
      </rPr>
      <t>written, signed complaints</t>
    </r>
    <r>
      <rPr>
        <sz val="11"/>
        <rFont val="Times New Roman"/>
        <family val="1"/>
      </rPr>
      <t xml:space="preserve"> (row 1) were </t>
    </r>
    <r>
      <rPr>
        <i/>
        <sz val="11"/>
        <rFont val="Times New Roman"/>
        <family val="1"/>
      </rPr>
      <t xml:space="preserve">complaints withdrawn or dismissed </t>
    </r>
    <r>
      <rPr>
        <sz val="11"/>
        <rFont val="Times New Roman"/>
        <family val="1"/>
      </rPr>
      <t>as of August 29, 2009 (60 days following the end of the reporting period).  Row 1.3 is a subset of row 1.</t>
    </r>
  </si>
  <si>
    <r>
      <rPr>
        <sz val="11"/>
        <rFont val="Times New Roman"/>
        <family val="1"/>
      </rPr>
      <t xml:space="preserve">In row 2.1, enter how many of the </t>
    </r>
    <r>
      <rPr>
        <i/>
        <sz val="11"/>
        <rFont val="Times New Roman"/>
        <family val="1"/>
      </rPr>
      <t>mediation requests</t>
    </r>
    <r>
      <rPr>
        <sz val="11"/>
        <rFont val="Times New Roman"/>
        <family val="1"/>
      </rPr>
      <t xml:space="preserve"> (row 2) resulted in </t>
    </r>
    <r>
      <rPr>
        <i/>
        <sz val="11"/>
        <rFont val="Times New Roman"/>
        <family val="1"/>
      </rPr>
      <t>mediations held</t>
    </r>
    <r>
      <rPr>
        <sz val="11"/>
        <rFont val="Times New Roman"/>
        <family val="1"/>
      </rPr>
      <t xml:space="preserve"> as of the end of the reporting period (June 30, </t>
    </r>
    <r>
      <rPr>
        <b/>
        <sz val="11"/>
        <rFont val="Times New Roman"/>
        <family val="1"/>
      </rPr>
      <t>2009</t>
    </r>
    <r>
      <rPr>
        <sz val="11"/>
        <rFont val="Times New Roman"/>
        <family val="1"/>
      </rPr>
      <t>).  Row 2.1 is a subset of row 2.</t>
    </r>
  </si>
  <si>
    <r>
      <rPr>
        <sz val="11"/>
        <rFont val="Times New Roman"/>
        <family val="1"/>
      </rPr>
      <t xml:space="preserve">In row 2.1(a), enter how many of the </t>
    </r>
    <r>
      <rPr>
        <i/>
        <sz val="11"/>
        <rFont val="Times New Roman"/>
        <family val="1"/>
      </rPr>
      <t>mediations held</t>
    </r>
    <r>
      <rPr>
        <sz val="11"/>
        <rFont val="Times New Roman"/>
        <family val="1"/>
      </rPr>
      <t xml:space="preserve"> were </t>
    </r>
    <r>
      <rPr>
        <i/>
        <sz val="11"/>
        <rFont val="Times New Roman"/>
        <family val="1"/>
      </rPr>
      <t>mediations held related to due process complaints</t>
    </r>
    <r>
      <rPr>
        <sz val="11"/>
        <rFont val="Times New Roman"/>
        <family val="1"/>
      </rPr>
      <t xml:space="preserve">.  Row 2.1(a) is a subset of row 2.1.  </t>
    </r>
  </si>
  <si>
    <r>
      <rPr>
        <sz val="11"/>
        <rFont val="Times New Roman"/>
        <family val="1"/>
      </rPr>
      <t xml:space="preserve">In row 2.1(b), enter how many of the </t>
    </r>
    <r>
      <rPr>
        <i/>
        <sz val="11"/>
        <rFont val="Times New Roman"/>
        <family val="1"/>
      </rPr>
      <t>mediations held</t>
    </r>
    <r>
      <rPr>
        <sz val="11"/>
        <rFont val="Times New Roman"/>
        <family val="1"/>
      </rPr>
      <t xml:space="preserve"> were </t>
    </r>
    <r>
      <rPr>
        <i/>
        <sz val="11"/>
        <rFont val="Times New Roman"/>
        <family val="1"/>
      </rPr>
      <t>mediations held not related to due process complaints.</t>
    </r>
    <r>
      <rPr>
        <sz val="11"/>
        <rFont val="Times New Roman"/>
        <family val="1"/>
      </rPr>
      <t xml:space="preserve">  Row 2.1(b) is a subset of row 2.1.  </t>
    </r>
  </si>
  <si>
    <r>
      <rPr>
        <sz val="11"/>
        <rFont val="Times New Roman"/>
        <family val="1"/>
      </rPr>
      <t xml:space="preserve">In row 2.2, enter how many of the </t>
    </r>
    <r>
      <rPr>
        <i/>
        <sz val="11"/>
        <rFont val="Times New Roman"/>
        <family val="1"/>
      </rPr>
      <t>mediation requests</t>
    </r>
    <r>
      <rPr>
        <sz val="11"/>
        <rFont val="Times New Roman"/>
        <family val="1"/>
      </rPr>
      <t xml:space="preserve"> (row 2) were </t>
    </r>
    <r>
      <rPr>
        <i/>
        <sz val="11"/>
        <rFont val="Times New Roman"/>
        <family val="1"/>
      </rPr>
      <t>mediations not held</t>
    </r>
    <r>
      <rPr>
        <sz val="11"/>
        <rFont val="Times New Roman"/>
        <family val="1"/>
      </rPr>
      <t xml:space="preserve"> (had not been conducted as of the end of the reporting period).  This includes </t>
    </r>
    <r>
      <rPr>
        <i/>
        <sz val="11"/>
        <rFont val="Times New Roman"/>
        <family val="1"/>
      </rPr>
      <t xml:space="preserve">mediation requests </t>
    </r>
    <r>
      <rPr>
        <sz val="11"/>
        <rFont val="Times New Roman"/>
        <family val="1"/>
      </rPr>
      <t xml:space="preserve">that were pending as of the end of the reporting period.  Row 2.2 is a subset of row 2.  </t>
    </r>
  </si>
  <si>
    <r>
      <rPr>
        <sz val="11"/>
        <rFont val="Times New Roman"/>
        <family val="1"/>
      </rPr>
      <t xml:space="preserve">In row 3.2, enter how many of the </t>
    </r>
    <r>
      <rPr>
        <i/>
        <sz val="11"/>
        <rFont val="Times New Roman"/>
        <family val="1"/>
      </rPr>
      <t>due process complaints</t>
    </r>
    <r>
      <rPr>
        <sz val="11"/>
        <rFont val="Times New Roman"/>
        <family val="1"/>
      </rPr>
      <t xml:space="preserve"> (row 3) resulted in </t>
    </r>
    <r>
      <rPr>
        <i/>
        <sz val="11"/>
        <rFont val="Times New Roman"/>
        <family val="1"/>
      </rPr>
      <t>hearings fully adjudicated</t>
    </r>
    <r>
      <rPr>
        <sz val="11"/>
        <rFont val="Times New Roman"/>
        <family val="1"/>
      </rPr>
      <t xml:space="preserve"> as of the end of the reporting period, that is, the due process hearing was conducted and the hearing officer issued a written decision by June 30, 2009.  Row 3.2 is a subset of row 3.</t>
    </r>
  </si>
  <si>
    <t>Click any Data label cell at right for hyperlink to Instructions and Cell Definitions</t>
  </si>
  <si>
    <t>Return to Complaints</t>
  </si>
  <si>
    <t>Enter 1.3.2 Complaints withdrawn by complainant request without explanation</t>
  </si>
  <si>
    <t>Return to Mediations</t>
  </si>
  <si>
    <t>Drill Down
of Issues in Non-DP Related Mediations Held*</t>
  </si>
  <si>
    <t>Return to Due Process</t>
  </si>
  <si>
    <r>
      <rPr>
        <b/>
        <sz val="11"/>
        <rFont val="Times New Roman"/>
        <family val="1"/>
      </rPr>
      <t>Section A:  Written, Signed Complaints:</t>
    </r>
    <r>
      <rPr>
        <sz val="11"/>
        <rFont val="Times New Roman"/>
        <family val="1"/>
      </rPr>
      <t xml:space="preserve">
In row 1, enter the total number of </t>
    </r>
    <r>
      <rPr>
        <i/>
        <sz val="11"/>
        <rFont val="Times New Roman"/>
        <family val="1"/>
      </rPr>
      <t>written, signed complaints</t>
    </r>
    <r>
      <rPr>
        <sz val="11"/>
        <rFont val="Times New Roman"/>
        <family val="1"/>
      </rPr>
      <t xml:space="preserve"> filed between July 1, </t>
    </r>
    <r>
      <rPr>
        <b/>
        <sz val="11"/>
        <rFont val="Times New Roman"/>
        <family val="1"/>
      </rPr>
      <t>2008</t>
    </r>
    <r>
      <rPr>
        <sz val="11"/>
        <rFont val="Times New Roman"/>
        <family val="1"/>
      </rPr>
      <t xml:space="preserve"> and June 30, </t>
    </r>
    <r>
      <rPr>
        <b/>
        <sz val="11"/>
        <rFont val="Times New Roman"/>
        <family val="1"/>
      </rPr>
      <t>2009</t>
    </r>
    <r>
      <rPr>
        <sz val="11"/>
        <rFont val="Times New Roman"/>
        <family val="1"/>
      </rPr>
      <t xml:space="preserve">.  </t>
    </r>
  </si>
  <si>
    <t>Table 7 Instructions (available at: https://www.ideadata.org/documents.asp#collection)</t>
  </si>
  <si>
    <t>Return to Expedited Hearings</t>
  </si>
  <si>
    <t>Instructions/Definitions</t>
  </si>
  <si>
    <t>From OSEP Table 7 Instructions - note hyperlinks from data sheets</t>
  </si>
  <si>
    <r>
      <t xml:space="preserve">Software and other basic information </t>
    </r>
    <r>
      <rPr>
        <sz val="12"/>
        <rFont val="Arial"/>
        <family val="2"/>
      </rPr>
      <t>This spreadsheet is designed to operate using Excel 2007 (part of the Microsoft Office Suite 2007). It may not work properly if loaded from within your browser (e.g., do not directly open the file from the Internet). Save the file to your computer first and then open it in Excel. You may see a warning, "Macros have been disabled" when you open the file. You do not have to "enable" any additional features (e.g., "macros") in order to use this resource. The intent of this resource is to help you examine your dispute resolution data in detail and have additional information that will help you plan for improvements in your state's dispute resolution system. Submission of Table 7 with your APR is optional, unless you report in your APR different data than the Section 618 data you provided November 1, 2009 to the Data Accountability Center. 
Questions regarding use of this resource may be directed to Dick Zeller at CADRE, rwzeller@directionservice.org.  If you submit this worksheet to CADRE for assistance, please enter your contact information:</t>
    </r>
  </si>
  <si>
    <t>Drill Down
for Repeat Activity in DP Related Mediations Held*</t>
  </si>
  <si>
    <t>Drill Down Use of Hearing Extensions</t>
  </si>
  <si>
    <t>Percent of all hearings held</t>
  </si>
  <si>
    <t>Enter 3.2(b) - 1: Number of Hearings completed within extended timeline where total extension was 30 days or less.</t>
  </si>
  <si>
    <t>Enter 3.2(b) - 2: Number of Hearings completed within extended timeline where total extension was more than 30 days and less than or equal to 90 days.</t>
  </si>
  <si>
    <t>Enter 3.2(b) - 3: Number of Hearings completed within extended timeline where total extension was more than 90 days and less than or equal to 180 days.</t>
  </si>
  <si>
    <t>Enter 3.2(b) - 4: Number of Hearings completed within extended timeline where total extension was more than 180 days.</t>
  </si>
  <si>
    <t>IF DATA ENTRY CELLS ABOVE REMAIN SHADED WITH ANY COLORS AFTER COMPLETING 
DATA ENTRY, SEE BOTTOM OF PAGE FOR ERROR EXPLANATIONS.</t>
  </si>
  <si>
    <t>Drill Down Resolved without a Hearing</t>
  </si>
  <si>
    <r>
      <t xml:space="preserve">CALCULATION: (3) - ((3.2) + (3.3)) = </t>
    </r>
    <r>
      <rPr>
        <i/>
        <sz val="12"/>
        <rFont val="Arial"/>
        <family val="2"/>
      </rPr>
      <t>Number of due process complaints pending</t>
    </r>
  </si>
  <si>
    <r>
      <t xml:space="preserve">CALCULATION: (3) - (3.1) = </t>
    </r>
    <r>
      <rPr>
        <i/>
        <sz val="12"/>
        <rFont val="Arial"/>
        <family val="2"/>
      </rPr>
      <t>Number of due process complaints that did not result in a Resolution meeting.</t>
    </r>
  </si>
  <si>
    <t>CALCULATION: (3.1) - (3.1)(a) = Number of resolution meetings held that did not result in a written settlement agreement.</t>
  </si>
  <si>
    <r>
      <t xml:space="preserve">CALCULATION: (3.2) - ((3.2)(a) + (3.2)(b)) = </t>
    </r>
    <r>
      <rPr>
        <i/>
        <sz val="12"/>
        <rFont val="Arial"/>
        <family val="2"/>
      </rPr>
      <t>Number of decisions issued late</t>
    </r>
  </si>
  <si>
    <t>Percent of Hearings Requests Resolved without a hearing [(3.3) ÷ (3)]:</t>
  </si>
  <si>
    <t>Percent of Requests Resolved without a hearing through a settlement agreement [(3.1)(a) ÷ (3.3)]:</t>
  </si>
  <si>
    <t>Percent of Hearings Completed within Timeline Without an extension [(3.2)(a) ÷ ((3.2)(a) + (3.2)(b))]:</t>
  </si>
  <si>
    <t>Percent of Hearings Completed within Timeline With an extension [(3.2)(b) ÷ ((3.2)(a) + (3.2)(b))]:</t>
  </si>
  <si>
    <t>Percent of all DP Complaints Filed</t>
  </si>
  <si>
    <t>Suggested breakdowns for examining written complaints data.</t>
  </si>
  <si>
    <t>Suggested breakdowns for examining other written complaints data.
(Suggested data are finer breakdowns of Table 7 data elements.)</t>
  </si>
  <si>
    <t>Alaska</t>
  </si>
  <si>
    <t>Alabama</t>
  </si>
  <si>
    <t>Arkansas</t>
  </si>
  <si>
    <t>American Samoa</t>
  </si>
  <si>
    <t>Arizona</t>
  </si>
  <si>
    <t>Bureau of Indian Education</t>
  </si>
  <si>
    <t>California</t>
  </si>
  <si>
    <t>Colorado</t>
  </si>
  <si>
    <t>Connecticut</t>
  </si>
  <si>
    <t>District of Columbia</t>
  </si>
  <si>
    <t>Delaware</t>
  </si>
  <si>
    <t>Florida</t>
  </si>
  <si>
    <t>Micronesia</t>
  </si>
  <si>
    <t>Georgia</t>
  </si>
  <si>
    <t>Guam</t>
  </si>
  <si>
    <t>Hawaii</t>
  </si>
  <si>
    <t>Iowa</t>
  </si>
  <si>
    <t>Idaho</t>
  </si>
  <si>
    <t>Illinois</t>
  </si>
  <si>
    <t>Indiana</t>
  </si>
  <si>
    <t>Kansas</t>
  </si>
  <si>
    <t>Kentucky</t>
  </si>
  <si>
    <t>Louisiana</t>
  </si>
  <si>
    <t>Massachusetts</t>
  </si>
  <si>
    <t>Maryland</t>
  </si>
  <si>
    <t>Maine</t>
  </si>
  <si>
    <t>Marshall Islands</t>
  </si>
  <si>
    <t>Michigan</t>
  </si>
  <si>
    <t>Minnesota</t>
  </si>
  <si>
    <t>Missouri</t>
  </si>
  <si>
    <t>Northern Mariana Islands</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</si>
  <si>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</si>
  <si>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</si>
  <si>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</si>
  <si>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</si>
  <si>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</si>
  <si>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</si>
  <si>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</si>
  <si>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</si>
  <si>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</si>
  <si>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</si>
  <si>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</si>
  <si>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</si>
  <si>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</si>
  <si>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</si>
  <si>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</si>
  <si>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Palau</t>
  </si>
  <si>
    <t>Rhode Island</t>
  </si>
  <si>
    <t>South Carolina</t>
  </si>
  <si>
    <t>South Dakota</t>
  </si>
  <si>
    <t>Tennessee</t>
  </si>
  <si>
    <t>Texas</t>
  </si>
  <si>
    <t>Utah</t>
  </si>
  <si>
    <t>Virginia</t>
  </si>
  <si>
    <t>Virgin Islands</t>
  </si>
  <si>
    <t>Vermont</t>
  </si>
  <si>
    <t>Washington</t>
  </si>
  <si>
    <t>Wisconsin</t>
  </si>
  <si>
    <t>West Virginia</t>
  </si>
  <si>
    <t>Wyoming</t>
  </si>
  <si>
    <r>
      <t xml:space="preserve">SECTION A: ENTER TABLE 7 Signed, written complaints data HERE.
</t>
    </r>
    <r>
      <rPr>
        <b/>
        <sz val="12"/>
        <rFont val="Arial"/>
        <family val="2"/>
      </rPr>
      <t>[Click hyperlink on data element label to see directions and definitions.]</t>
    </r>
  </si>
  <si>
    <t>SECTION B: Mediation requests
[Click hyperlink on data element label to see directions and definitions.]</t>
  </si>
  <si>
    <r>
      <t xml:space="preserve">SECTION C: Hearing requests
</t>
    </r>
    <r>
      <rPr>
        <b/>
        <sz val="12"/>
        <rFont val="Arial"/>
        <family val="2"/>
      </rPr>
      <t>[Click hyperlink on data element label to see directions and definitions.]</t>
    </r>
  </si>
  <si>
    <r>
      <t xml:space="preserve">SECTION D: Expedited hearing requests (related to disciplinary decision)
</t>
    </r>
    <r>
      <rPr>
        <b/>
        <sz val="12"/>
        <rFont val="Arial"/>
        <family val="2"/>
      </rPr>
      <t>[Click hyperlink on data element label to see directions and definitions. 
NOTE: Cells (4), (4.1) and (4.2) are subsets of Due Process Hearing data cells (3), (3.1) and (3.2)]</t>
    </r>
  </si>
  <si>
    <t>Cells (4.1) is a subset of (&lt; or =) DP Hearing data cells (3.1)    [shaded if (4.1) is &gt; 50% (3.1)]*</t>
  </si>
  <si>
    <t>Cells (4.1)(a) is a subset of (&lt; or =) DP Hearing data cells (3.1)(a)    [shaded if (4.1)(a) is &gt; 50% (3.1)(a)]*</t>
  </si>
  <si>
    <t>Cells (4.2) is a subset of (&lt; or =) DP Hearing data cells (3.2)    [shaded if (4.2) is &gt; 50% (3.2)]*</t>
  </si>
  <si>
    <t>* Shading appears in these cells when expedited hearing cells (this data entry sheet) account for more than 50% of the related due process hearing data reported on the DP Hearings data sheet. Shading indicates a need to verify the accuracy of the data; such values are possible, but unlikely, especially as the number of DP hearings held exceeds 10. Yellow fill on these cells indicates impossible values.</t>
  </si>
  <si>
    <t>Enter the number of cases in which each issue was part of a Dispute Resolution Process</t>
  </si>
  <si>
    <t>Major Filing Issues:</t>
  </si>
  <si>
    <t>Complete data entry on all four data entry spreadsheets (Complaints, Mediations, DP Hearings, Expedited Hearings) - 
those entries will transfer to Table 7. Values on this page may have no meaning until Table 7 is complete.</t>
  </si>
  <si>
    <t xml:space="preserve">This workbook was created by CADRE, the Center for Appropriate Dispute Resolution in Special Education to assist states in compiling dispute resolution data for the school year 2008-09, examining those data for use in improvement planning, and preparing Table 7 (OPTIONAL) for use in the APR, due February 1, 2010. Worksheet tabs at the bottom of this window are provided for data entry (Table 7 data and other data you may have that could help you in planning), data examination and for report generation. If you cannot see the worksheet tabs, go to the "view" menu and select "Arrange All" or click the "Maximize" icon on the upper right side of this window once or twice. The worksheet tabs are: </t>
  </si>
  <si>
    <r>
      <rPr>
        <b/>
        <u val="single"/>
        <sz val="12"/>
        <rFont val="Arial"/>
        <family val="2"/>
      </rPr>
      <t>FEATURES:</t>
    </r>
    <r>
      <rPr>
        <b/>
        <sz val="12"/>
        <rFont val="Arial"/>
        <family val="2"/>
      </rPr>
      <t xml:space="preserve"> </t>
    </r>
    <r>
      <rPr>
        <sz val="12"/>
        <rFont val="Arial"/>
        <family val="2"/>
      </rPr>
      <t xml:space="preserve">Directions and definitions for each required data element can be accessed from each Data Entry Worksheet; to see them, place your cursor over a cell with data (these cells are </t>
    </r>
    <r>
      <rPr>
        <b/>
        <sz val="12"/>
        <color indexed="30"/>
        <rFont val="Arial"/>
        <family val="2"/>
      </rPr>
      <t>outlined in BLUE</t>
    </r>
    <r>
      <rPr>
        <sz val="12"/>
        <rFont val="Arial"/>
        <family val="2"/>
      </rPr>
      <t xml:space="preserve"> and the text is </t>
    </r>
    <r>
      <rPr>
        <b/>
        <sz val="12"/>
        <color indexed="30"/>
        <rFont val="Arial"/>
        <family val="2"/>
      </rPr>
      <t>BLUE</t>
    </r>
    <r>
      <rPr>
        <sz val="12"/>
        <rFont val="Arial"/>
        <family val="2"/>
      </rPr>
      <t>). These cells are hyperlinked to the Instructions-Definitions tab and will take you directly to both the instructions for that cell, the definition of the term for that cell, and any clarifying notes. To the right of each definition is a "Return" hyperlink to take you back to the page you were working on.  In addition to the standard Table 7 data elements, this resource also allows you to enter other optional data that drill down or extend some of the required data elements in ways that may help you in planning for APR improvements. These optional data do not appear on the "Table 7" worksheet. Again, inclusion of Table 7 with the APR is optional unless needed for you to explain changes in the Section 618 data reported to the DAC November 1, 2009.</t>
    </r>
  </si>
  <si>
    <r>
      <t>INDICATOR VALUES AND OTHER PERFORMANCE MEASURES:</t>
    </r>
    <r>
      <rPr>
        <sz val="12"/>
        <rFont val="Arial"/>
        <family val="2"/>
      </rPr>
      <t xml:space="preserve"> The "</t>
    </r>
    <r>
      <rPr>
        <b/>
        <sz val="12"/>
        <rFont val="Arial"/>
        <family val="2"/>
      </rPr>
      <t>Indicator Values</t>
    </r>
    <r>
      <rPr>
        <sz val="12"/>
        <rFont val="Arial"/>
        <family val="2"/>
      </rPr>
      <t>" worksheet uses the required Table 7 and optional data to calculate values for Indicators 16, 17, 18, and 19, as required for the Annual Performance Report (APR).  Below these main indicators on the "Indicator Values" page, other potential performance indicator values will also have been calculated, based on both required and optional data entered in each of the data entry worksheets. These "intermediate" indicators (e.g., percent of hearings completed on time using an extension) may be of assistance to states in improvement planning. Until you enter complete and accurate data on the data entry forms, the values shown on the "Indicator Values" worksheet may either be blank (contain "no data" messages) or may be inaccurate values based on incomplete data.</t>
    </r>
  </si>
  <si>
    <r>
      <rPr>
        <b/>
        <u val="single"/>
        <sz val="12"/>
        <rFont val="Arial"/>
        <family val="2"/>
      </rPr>
      <t>THIS IS AN OPEN SOURCE DOCUMENT</t>
    </r>
    <r>
      <rPr>
        <b/>
        <sz val="12"/>
        <rFont val="Arial"/>
        <family val="2"/>
      </rPr>
      <t xml:space="preserve">: </t>
    </r>
    <r>
      <rPr>
        <sz val="12"/>
        <rFont val="Arial"/>
        <family val="2"/>
      </rPr>
      <t>This workbook contains no macros. All the worksheets in this resource are "protected," but no passwords have been used so they can be unprotected and examined by using the "unprotect sheet" option from the Format sub-menu (Home menu tab). Advanced users are welcome to explore how this resource is constructed and all users are encouraged  to provide suggestions to CADRE on how to make it more useful to states.</t>
    </r>
  </si>
  <si>
    <t>IF DATA ENTRY CELLS ABOVE REMAIN SHADED WITH ANY COLORS AFTER COMPLETING 
DATA ENTRY, SEE BELOW FOR ERROR EXPLANATIONS.</t>
  </si>
  <si>
    <t>Enter 1 - 1: Complaints filed where the issues involved failure to implement a prior Due Process hearing decision</t>
  </si>
  <si>
    <t>Enter 1 - 2: Complaints filed where the issues involved failure to implement a mediation agreement</t>
  </si>
  <si>
    <t>Enter 1 - 3: Complaints filed where the issues involved a failure to implement the IEP</t>
  </si>
  <si>
    <t>Drill Down 
of Written Complaint Reports and How They Relate to DP Complaints*</t>
  </si>
  <si>
    <t>Enter 1.1(a).2 Complaint reports where some but not all findings were in an HO decision</t>
  </si>
  <si>
    <t>Enter 1.1(a).3 Complaint Reports that were not a part of any due process complaint filing on the same or some of the same issues</t>
  </si>
  <si>
    <t>Enter 1.1(a).1 Complaint reports where all findings were included in a decision from a Hearing Officer for a Due Process Complaint</t>
  </si>
  <si>
    <t>Drill Down
for Complaints Filed Related to Other Dispute Resolution Activity.*</t>
  </si>
  <si>
    <t>Enter 1 - 5: Complaints filed where the issues involved some, but not all, matters before the hearing officer in the due process complaint</t>
  </si>
  <si>
    <t>Enter 1 - 6: Complaints filed where the issues involved all the matters before the hearing officer in the due process complaint</t>
  </si>
  <si>
    <t>Enter 1 - 4: Complaints filed where the issues involved a failure to implement a corrective action from a previous written complaint</t>
  </si>
  <si>
    <t>Enter 1.3.3 Complaints withdrawn to pursue mediation/other DR process</t>
  </si>
  <si>
    <t>Enter 1.3.7 Complaints dismissed by SEA, other (describe: ___________ )</t>
  </si>
  <si>
    <t>Drill Down Reasons for Complaint Withdrawals or Dismissals (Intended to be mutually exclusive categories.)*</t>
  </si>
  <si>
    <t>Enter 1.3.1 Complaints withdrawn as result of early complaints resolution process</t>
  </si>
  <si>
    <t xml:space="preserve">                         (i)  Mediation agreements (not related to due process)</t>
  </si>
  <si>
    <t xml:space="preserve">                         (i)   Mediation agreements (related to due process)</t>
  </si>
  <si>
    <t xml:space="preserve">CALCULATION: % Mediation Requests that result in a Mediation Held  = (2) / (2.1) </t>
  </si>
  <si>
    <t>Data Quality If &gt; 90%?</t>
  </si>
  <si>
    <t xml:space="preserve">Drill Down for Who Requested Mediation </t>
  </si>
  <si>
    <t>% of Complaints that result in a completed investigation and report [(1.1) ÷ (1)]:</t>
  </si>
  <si>
    <t>% of Reports completed with findings of non-compliance [(1.1)(a) ÷ (1.1)]:</t>
  </si>
  <si>
    <t>% of Reports completed that contained no findings of non-compliance [[(1.1) - (1.1)(a)] ÷ (1.1)]:</t>
  </si>
  <si>
    <t>% of Reports Completed within Timeline WITHOUT an extension [[(1.1)(c) ÷ [(1.1)(b) + (1.1)(c)]]:</t>
  </si>
  <si>
    <t>% of Reports Completed within Timeline WITH approved extension [[(1.1)(c) ÷ [(1.1)(b) + (1.1)(c)]]:</t>
  </si>
  <si>
    <t>% of Complaints filed that are pending [[(1.2) ÷ (1) ]:</t>
  </si>
  <si>
    <t>% of Complaints filed that are pending a due process hearing [(1.2)a ÷ (1) ]:</t>
  </si>
  <si>
    <t>% of Complaints filed that are withdrawn or dismissed [(1.3) ÷ (1)]:</t>
  </si>
  <si>
    <t>National Average*</t>
  </si>
  <si>
    <t>How do we compare to the national average for this indicator and other "intermediate indicators" calculated from Table 7?</t>
  </si>
  <si>
    <r>
      <t xml:space="preserve">To what extent do </t>
    </r>
    <r>
      <rPr>
        <b/>
        <i/>
        <u val="single"/>
        <sz val="14"/>
        <color indexed="8"/>
        <rFont val="Arial"/>
        <family val="2"/>
      </rPr>
      <t>written complaints filed</t>
    </r>
    <r>
      <rPr>
        <b/>
        <sz val="14"/>
        <color indexed="8"/>
        <rFont val="Arial"/>
        <family val="2"/>
      </rPr>
      <t xml:space="preserve"> address the failure to implement prior complaint corrective actions, due process hearing decisions, mediation agreements or IEP team decisions? </t>
    </r>
  </si>
  <si>
    <r>
      <t xml:space="preserve">Do </t>
    </r>
    <r>
      <rPr>
        <b/>
        <i/>
        <u val="single"/>
        <sz val="14"/>
        <color indexed="8"/>
        <rFont val="Arial"/>
        <family val="2"/>
      </rPr>
      <t>written complaint reports</t>
    </r>
    <r>
      <rPr>
        <b/>
        <sz val="14"/>
        <color indexed="8"/>
        <rFont val="Arial"/>
        <family val="2"/>
      </rPr>
      <t xml:space="preserve"> also address issues raised in due process complaints? If so, to what extent and why? </t>
    </r>
  </si>
  <si>
    <t>NOTE: % of all complaints filed
 that were subject to another DR Process (total may be greater or less than 100%).</t>
  </si>
  <si>
    <r>
      <t xml:space="preserve">Why are written complaints </t>
    </r>
    <r>
      <rPr>
        <b/>
        <i/>
        <u val="single"/>
        <sz val="14"/>
        <color indexed="8"/>
        <rFont val="Arial"/>
        <family val="2"/>
      </rPr>
      <t>withdrawn or dismissed</t>
    </r>
    <r>
      <rPr>
        <b/>
        <sz val="14"/>
        <color indexed="8"/>
        <rFont val="Arial"/>
        <family val="2"/>
      </rPr>
      <t xml:space="preserve">? </t>
    </r>
  </si>
  <si>
    <t>Summary and Analysis of Other Written Complaints Data - Calculated and Optional "Drill Down" Performance Measures
[System performance questions are in Green highlighted and outlined boxes.]</t>
  </si>
  <si>
    <r>
      <t xml:space="preserve">* IMPORTANT: </t>
    </r>
    <r>
      <rPr>
        <sz val="12"/>
        <rFont val="Arial"/>
        <family val="2"/>
      </rPr>
      <t>The presence of the analysis questions and suggested "drill down" values above does not imply that these are legally sufficient bases for evaluation, nor, for example, reasons for withdrawal or dismissal of a complaint. These fields can be revised or edited by the state to fit categories it finds most useful. The intent is to provide additional data for examination in APR improvement planning. If you edit these fields, you may render the calculations at right inaccurate.</t>
    </r>
  </si>
  <si>
    <t>Summary and Analysis of Other Mediations Data - Calculated and Optional "Drill Down" Performance Measures
[System performance questions are in Green highlighted and outlined boxes.]</t>
  </si>
  <si>
    <t>OTHER COMPLAINT SYSTEM PERFORMANCE MEASURES (CALCULATED FROM TABLE 7):</t>
  </si>
  <si>
    <t>OTHER MEDIATION SYSTEM PERFORMANCE MEASURES (CALCULATED FROM TABLE 7):</t>
  </si>
  <si>
    <t>Percent of Mediations Held that were not related to Due Process hearing requests:
                                                                                  (2.1)b  divided by   [(2.1)a + (2.1)b] =</t>
  </si>
  <si>
    <t>Due Process related mediation agreement rate:
                                                                                        (2.1)(a)(i)  divided by   (2.1)(a)  =</t>
  </si>
  <si>
    <t>Percent of Mediations Held that were related to Due Process hearing requests:
                                                                                  (2.1)a  divided by   [(2.1)a + (2.1)b] =</t>
  </si>
  <si>
    <t>Non-Due Process related mediation agreement rate:
                                                                                        (2.1)(b)(i)  divided by   (2.1)(b)  =</t>
  </si>
  <si>
    <t xml:space="preserve">Percent of Mediation Requests that result in mediation:
                                                                                                  (2.1)   divided by    (2)   =
     </t>
  </si>
  <si>
    <t>Percent of mediation requests that are (2.2) Mediations not held (including pending):
[If &lt;10%, you may have a data quality issue (accurately counting requests); if &gt;40%, why?]</t>
  </si>
  <si>
    <t>Who requested mediation?</t>
  </si>
  <si>
    <t>Number</t>
  </si>
  <si>
    <t>Enter number (percentage calculated): "Mediation requests by school personnel"</t>
  </si>
  <si>
    <t>Enter number (percentage calculated): "Mediation requests by parents"</t>
  </si>
  <si>
    <t>Enter number (percentage calculated) of "Joint (parent/school) mediation requests"</t>
  </si>
  <si>
    <t>Enter 2.1(a) - 1: Mediations held related to due process where the issues involved the failure to implement a prior Due Process hearing decision.</t>
  </si>
  <si>
    <t>Enter 2.1(a) - 2: Mediations held related to due process where the issues involved the failure to implement a written complaint corrective action plan.</t>
  </si>
  <si>
    <t xml:space="preserve">Enter 2.1(a) - 3: Mediations held related to due process where the issues involved the failure to implement a previous mediation agreement. </t>
  </si>
  <si>
    <t>Percent (of refused)</t>
  </si>
  <si>
    <t>Who refuses to participate in mediation? [a subset of "(2.2) mediations not held"]</t>
  </si>
  <si>
    <t>Do mediation agreements related to due process result in withdrawal of the original due process complaint?</t>
  </si>
  <si>
    <t>How are  mediations held that are not due process related  to other dispute resolution activity?</t>
  </si>
  <si>
    <t>How are mediations held that are due process related  to other dispute resolution activity?</t>
  </si>
  <si>
    <t>Enter number (percentage calculated) of "Don't know who requested mediation"</t>
  </si>
  <si>
    <t>Percent of (2.1)(a) Mediations held related to DP</t>
  </si>
  <si>
    <t>Percent of (2.1)(b) Mediations held not related to DP</t>
  </si>
  <si>
    <t>Percent of (2.1)(a)(i) DP related agreements)</t>
  </si>
  <si>
    <r>
      <rPr>
        <b/>
        <sz val="12"/>
        <rFont val="Arial"/>
        <family val="2"/>
      </rPr>
      <t>Possible Data Quality Issue</t>
    </r>
    <r>
      <rPr>
        <sz val="12"/>
        <rFont val="Arial"/>
        <family val="2"/>
      </rPr>
      <t>: This cell is highlighted with gray shading when "Mediations Held" account for more than 90% of "Mediation Requests," or when these two values are the same. While not impossible, the odds that every mediation request results in a mediation decreases as the number of mediation requests increase. States with larger numbers of mediation requests (&gt;10) should review data tracking mechanisms to understand why these two values are the same or nearly the same.</t>
    </r>
  </si>
  <si>
    <t>Enter number (percentage calculated): "Mediation refused by parents"</t>
  </si>
  <si>
    <t>Enter number (percentage calculated): "Mediation refused by school personnel"</t>
  </si>
  <si>
    <t>Enter number (percentage calculated) of "Don't know who refused mediation"</t>
  </si>
  <si>
    <t>Summary and Analysis of Other Due Process Complaints Data - Calculated and Optional "Drill Down" Performance Measures  [System performance questions are in Green highlighted and outlined boxes.]</t>
  </si>
  <si>
    <r>
      <t xml:space="preserve">Indicator 17:   </t>
    </r>
    <r>
      <rPr>
        <sz val="12"/>
        <rFont val="Arial"/>
        <family val="2"/>
      </rPr>
      <t>"Percent of fully adjudicated due process hearing requests that were fully adjudicated within the 45-day timeline or a timeline that is properly extended by the hearing officer at the request of either party."</t>
    </r>
  </si>
  <si>
    <t>Calculation from Table 7: Percent  =   [((3.2)(a) + (3.2)(b)) ÷ (3.2)] times 100</t>
  </si>
  <si>
    <t>CALCULATED :</t>
  </si>
  <si>
    <t>OTHER DUE PROCESS HEARING SYSTEM INTERMEDIATE PERFORMANCE MEASURES (CALCULATED FROM TABLE 7)</t>
  </si>
  <si>
    <t>Drill Down who requested</t>
  </si>
  <si>
    <t>Who requested due process?</t>
  </si>
  <si>
    <t>Number of Due Process Complaints filed by parents</t>
  </si>
  <si>
    <t>Number of Due Process Complaints filed by local or state agencies</t>
  </si>
  <si>
    <t>From Table 7</t>
  </si>
  <si>
    <t>In what ways are the due process complaints that are resolved without a hearing actually resolved?</t>
  </si>
  <si>
    <t>How long are the extensions used that result in hearings completed within timeline with an extension?</t>
  </si>
  <si>
    <t>Summary and Analysis of Expedited Due Process Complaints Data - Calculated and Optional "Drill Down" Performance Measures  [System performance questions are in Green highlighted and outlined boxes.]</t>
  </si>
  <si>
    <t>Cells (4) Expedited DP Complaints  is a subset of (&lt; or =) All DP Complaints  [shaded if (4) is &gt; 50% (3)]*</t>
  </si>
  <si>
    <t>Percent of Expedited Hearing Requests that resulted in a Change of Placement:  (4.2)(a)   divided by   (4) =</t>
  </si>
  <si>
    <t>Percent of Expedited Hearings Held that resulted in Change of Placement:          (4.2)(a)   divided by    (4.2) =</t>
  </si>
  <si>
    <r>
      <t xml:space="preserve">Percent of Expedited Hearing Requests that resulted in a Hearing:                     </t>
    </r>
    <r>
      <rPr>
        <sz val="4"/>
        <rFont val="Arial"/>
        <family val="2"/>
      </rPr>
      <t xml:space="preserve"> </t>
    </r>
    <r>
      <rPr>
        <sz val="12"/>
        <rFont val="Arial"/>
        <family val="2"/>
      </rPr>
      <t xml:space="preserve"> (4.2)   divided by    (4) =</t>
    </r>
  </si>
  <si>
    <t>National Average 
(07-08)</t>
  </si>
  <si>
    <t>National Average (07-08)</t>
  </si>
  <si>
    <t>Percent of Expedited Hearing Requests that resulted in a Resolution Meeting:    (4.1)   divided by   (4) =</t>
  </si>
  <si>
    <t>Percent of Resolution Meetings that resulted in a Settlement Agreement:            (4.1)(a)   divided by   (4.1) =</t>
  </si>
  <si>
    <t>CADRE's Part B Dispute Resolution Data Analysis and Improvement Planning Tool</t>
  </si>
  <si>
    <t>National Average (07-08)
(total activity, 50 states)</t>
  </si>
  <si>
    <t>3.1(a) Number  of all DP Complaints that were resolved without a hearing through a Written Settlement Agreement that resulted from a Resolution Meeting.</t>
  </si>
  <si>
    <t>3.3 Number of all DP Complaints that were resolved without a hearing through any means.</t>
  </si>
  <si>
    <t>Percent of all DP Complaints Filed
(calculated)</t>
  </si>
  <si>
    <t>Percent of Due Process Hearings Held late (after timelines and extensions) [((3.2)(a) +(3.2)(b)) ÷ (3/2)]:</t>
  </si>
  <si>
    <t xml:space="preserve">3.2(b) Number of Hearings Completed within Timeline with an extension </t>
  </si>
  <si>
    <r>
      <t xml:space="preserve">
</t>
    </r>
    <r>
      <rPr>
        <b/>
        <sz val="12"/>
        <rFont val="Arial"/>
        <family val="2"/>
      </rPr>
      <t>The numbers shown in parentheses under "CALCULATION BASIS" refer to the data element from each data entry spreadsheet [e.g., "(1.1)" refers to the Complaints data entry sheet, cell "(1.1) Complaints with Reports Issued"].</t>
    </r>
  </si>
  <si>
    <t>~  This page is an idea under development  ~
Interested users are encouraged to provide feedback on the value of having 
some way (one or more of the following?) to compare the issues raised in 
dispute resolution processes with those found through focused monitoring 
and other general supervision activity. 
Send comments to: rwzeller@directionservice.org</t>
  </si>
  <si>
    <t>Age of Student:</t>
  </si>
  <si>
    <t>Birth through 2 years</t>
  </si>
  <si>
    <t>3 to 5 years</t>
  </si>
  <si>
    <t>6 to 9 years</t>
  </si>
  <si>
    <t>10 to 13 years</t>
  </si>
  <si>
    <t>14 to 17 years</t>
  </si>
  <si>
    <t>18 to 21 years</t>
  </si>
  <si>
    <t>Unknown age</t>
  </si>
  <si>
    <t>Issues in Dispute (Does your state have a taxonomy of  monitoring issues? Could it apply to disputes?)</t>
  </si>
  <si>
    <t>Fill in any of the following cells…</t>
  </si>
  <si>
    <t>Under development. Provides format for examining various DR issues.</t>
  </si>
  <si>
    <r>
      <rPr>
        <b/>
        <u val="single"/>
        <sz val="12"/>
        <rFont val="Arial"/>
        <family val="2"/>
      </rPr>
      <t>CREATING A COPY OF TABLE 7 FOR APR SUBMISSION:</t>
    </r>
    <r>
      <rPr>
        <b/>
        <sz val="12"/>
        <rFont val="Arial"/>
        <family val="2"/>
      </rPr>
      <t xml:space="preserve">  </t>
    </r>
    <r>
      <rPr>
        <sz val="12"/>
        <rFont val="Arial"/>
        <family val="2"/>
      </rPr>
      <t xml:space="preserve">After all data are correctly entered (numbers have been entered in every cell and no colored shading shows on the data entry cell), the entries are automatically transferred to the "Table 7" worksheet. If you want to include Table 7 with your APR (due February 1, 2010), you may create a separate file with only a complete Table 7. To do this, right click the Table 7 tab (at the bottom of the workbook) and select </t>
    </r>
    <r>
      <rPr>
        <b/>
        <sz val="12"/>
        <rFont val="Arial"/>
        <family val="2"/>
      </rPr>
      <t>"</t>
    </r>
    <r>
      <rPr>
        <b/>
        <u val="single"/>
        <sz val="12"/>
        <rFont val="Arial"/>
        <family val="2"/>
      </rPr>
      <t>M</t>
    </r>
    <r>
      <rPr>
        <b/>
        <sz val="12"/>
        <rFont val="Arial"/>
        <family val="2"/>
      </rPr>
      <t>ove or Copy...</t>
    </r>
    <r>
      <rPr>
        <sz val="12"/>
        <rFont val="Arial"/>
        <family val="2"/>
      </rPr>
      <t>" In the resulting dialog box, select the "</t>
    </r>
    <r>
      <rPr>
        <b/>
        <sz val="12"/>
        <rFont val="Arial"/>
        <family val="2"/>
      </rPr>
      <t>(new book)</t>
    </r>
    <r>
      <rPr>
        <sz val="12"/>
        <rFont val="Arial"/>
        <family val="2"/>
      </rPr>
      <t>" option from the drop down box, "</t>
    </r>
    <r>
      <rPr>
        <b/>
        <sz val="12"/>
        <rFont val="Arial"/>
        <family val="2"/>
      </rPr>
      <t>Move selected sheets to book</t>
    </r>
    <r>
      <rPr>
        <sz val="12"/>
        <rFont val="Arial"/>
        <family val="2"/>
      </rPr>
      <t>". Then, check the "</t>
    </r>
    <r>
      <rPr>
        <b/>
        <sz val="12"/>
        <rFont val="Arial"/>
        <family val="2"/>
      </rPr>
      <t>Make a Copy</t>
    </r>
    <r>
      <rPr>
        <sz val="12"/>
        <rFont val="Arial"/>
        <family val="2"/>
      </rPr>
      <t>" option on the same dialog box and click "OK." You then should have an unsaved workbook with only the completed Table 7. Save this with an appropriate name.</t>
    </r>
  </si>
  <si>
    <r>
      <t>USE OF THIS RESOURCE:</t>
    </r>
    <r>
      <rPr>
        <b/>
        <sz val="12"/>
        <rFont val="Arial"/>
        <family val="2"/>
      </rPr>
      <t xml:space="preserve">  </t>
    </r>
    <r>
      <rPr>
        <sz val="12"/>
        <rFont val="Arial"/>
        <family val="2"/>
      </rPr>
      <t>This workbook is intended to be used in its electronic form; impossible values produce colored boxes in both the reporting and error notes fields. The error messages (colored entry cells and cells in the "Notes, Calculations and Error Checks") will show until all cells in a Section are completed with mathematically possible values (values that do not violate the definitions in the Table 7 instructions or their implications). It may help to adjust your monitor display so that you can see on one screen each data entry Section (A, B, C, or D) and the "Notes, Calculations and Error Checks" that follow.
You may find value in printing these pages. The Data Entry and Indicator Value pages can be used to help you examine your state's performance relative to national norms, as well as the implications of optional data you may have entered. This information may assist you in forming improvement targets for your system's performance that go beyond the elements required by the APR indicators. While not required by the APR process, many states find "drill down" analyses to be helpful in thinking about their systems.</t>
    </r>
  </si>
  <si>
    <t xml:space="preserve">Drill Down for Who Refused Mediation </t>
  </si>
  <si>
    <t>Percent of (2) Total Mediation Requests</t>
  </si>
  <si>
    <t>Percent of 1.1 Complaints with Reports Issued</t>
  </si>
  <si>
    <t>NOTE: These percentages are based on total reports issued and they may not total to 100%.</t>
  </si>
  <si>
    <t>NOTE: % of all complaints withdrawn or dismissed
  (these cells shoud total 100%).</t>
  </si>
  <si>
    <r>
      <t xml:space="preserve">Percent of Due Process Complaints that resulted a Resolution Session [(3.1) </t>
    </r>
    <r>
      <rPr>
        <sz val="12"/>
        <rFont val="Calibri"/>
        <family val="2"/>
      </rPr>
      <t>÷</t>
    </r>
    <r>
      <rPr>
        <sz val="10.8"/>
        <rFont val="Arial"/>
        <family val="2"/>
      </rPr>
      <t xml:space="preserve"> </t>
    </r>
    <r>
      <rPr>
        <sz val="12"/>
        <rFont val="Arial"/>
        <family val="2"/>
      </rPr>
      <t>(3)]</t>
    </r>
  </si>
  <si>
    <t>Percent of Due Process Complaints that resulted a Hearing Held [(3.2) ÷ (3)]</t>
  </si>
  <si>
    <t>Enter 3.3 - 1: Number of DP Complaints resolved without a hearing through a mediation agreement that resolved the basis for the DP complaint.</t>
  </si>
  <si>
    <t>Enter 3.3 - 2: Number of DP Complaints resolved without a hearing through a settlement agreement reached outside the 30 day resolution process.</t>
  </si>
  <si>
    <t>Enter 3.3 - 3: Number of DP Complaints resolved without a hearing that were withdrawn by the parent/family.</t>
  </si>
  <si>
    <t>Enter 3.3 - 4: Number of DP Complaints resolved without a hearing as a result of a Hearing Officer's dismissal in response to an insufficiency challenge.</t>
  </si>
  <si>
    <t>Enter 3.3 - 5: Number of DP Complaints resolved without a hearing for other reasons.</t>
  </si>
  <si>
    <t>Calculated    From Table 7</t>
  </si>
  <si>
    <t>Percent of all due process complaints filed</t>
  </si>
  <si>
    <t>Drill Down of Pending Due Process Complaints Filed</t>
  </si>
  <si>
    <t>Number of Due Process Complaints pending (as of June 30 of the reporting year)</t>
  </si>
  <si>
    <t xml:space="preserve">Enter the number of Due Process Complaints pending that resulted in a fully adjudicated hearing. </t>
  </si>
  <si>
    <t xml:space="preserve">Enter the number of Due Process Complaints pending that were resolved through a written settlement agreement resulting from a resolution meeting. </t>
  </si>
  <si>
    <t xml:space="preserve">Enter the number of Due Process Complaints pending that were resolved through another form of settlement agreement (after the resolution period). </t>
  </si>
  <si>
    <t>Enter the number of Due Process Complaints pending that were resolved through mediation.</t>
  </si>
  <si>
    <t>Enter the number of Due Process Complaints pending that were withdrawn without a formal resolution.</t>
  </si>
  <si>
    <t>What happened to "pending due process requests" after the end of the official Table 7 reporting period?</t>
  </si>
  <si>
    <t>Percent of Hearing Requests that were pending at the end of the reporting period [(3) - (3.2) - (3.3)]:</t>
  </si>
  <si>
    <t>Percent of Hearing Requests that were pending at the end of the reporting period:   (3) - (3.2) - (3.3)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</si>
</sst>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mmmm\ 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00%"/>
    <numFmt numFmtId="179" formatCode="0.0000%"/>
    <numFmt numFmtId="180" formatCode="0.00000%"/>
    <numFmt numFmtId="181" formatCode="0.000000%"/>
    <numFmt numFmtId="182" formatCode="0.0"/>
    <numFmt numFmtId="183" formatCode="0.000"/>
    <numFmt numFmtId="184" formatCode="0.0000"/>
    <numFmt numFmtId="185" formatCode="0.00000"/>
    <numFmt numFmtId="186" formatCode="0.000000"/>
    <numFmt numFmtId="187" formatCode="0.0000000"/>
    <numFmt numFmtId="188" formatCode="0.0000000%"/>
    <numFmt numFmtId="189" formatCode="[$-409]dddd\,\ mmmm\ dd\,\ yyyy"/>
    <numFmt numFmtId="190" formatCode="[$-409]h:mm:ss\ AM/PM"/>
  </numFmts>
  <fonts count="116">
    <font>
      <sz val="10"/>
      <name val="Arial"/>
      <family val="0"/>
    </font>
    <font>
      <sz val="12"/>
      <name val="Arial"/>
      <family val="2"/>
    </font>
    <font>
      <u val="single"/>
      <sz val="10"/>
      <color indexed="12"/>
      <name val="Arial"/>
      <family val="2"/>
    </font>
    <font>
      <b/>
      <sz val="12"/>
      <name val="Arial"/>
      <family val="2"/>
    </font>
    <font>
      <b/>
      <u val="single"/>
      <sz val="12"/>
      <name val="Arial"/>
      <family val="2"/>
    </font>
    <font>
      <b/>
      <sz val="16"/>
      <name val="Times New Roman"/>
      <family val="1"/>
    </font>
    <font>
      <b/>
      <u val="single"/>
      <sz val="14"/>
      <name val="Arial"/>
      <family val="2"/>
    </font>
    <font>
      <b/>
      <sz val="14"/>
      <name val="Arial"/>
      <family val="2"/>
    </font>
    <font>
      <b/>
      <i/>
      <sz val="12"/>
      <name val="Arial"/>
      <family val="2"/>
    </font>
    <font>
      <sz val="14"/>
      <name val="Arial"/>
      <family val="2"/>
    </font>
    <font>
      <b/>
      <sz val="12"/>
      <color indexed="30"/>
      <name val="Arial"/>
      <family val="2"/>
    </font>
    <font>
      <b/>
      <sz val="12"/>
      <color indexed="10"/>
      <name val="Arial"/>
      <family val="2"/>
    </font>
    <font>
      <b/>
      <sz val="12"/>
      <color indexed="16"/>
      <name val="Arial"/>
      <family val="2"/>
    </font>
    <font>
      <b/>
      <sz val="14"/>
      <color indexed="10"/>
      <name val="Arial"/>
      <family val="2"/>
    </font>
    <font>
      <b/>
      <sz val="12"/>
      <color indexed="12"/>
      <name val="Arial"/>
      <family val="2"/>
    </font>
    <font>
      <b/>
      <sz val="9.8"/>
      <color indexed="10"/>
      <name val="Arial"/>
      <family val="2"/>
    </font>
    <font>
      <i/>
      <sz val="12"/>
      <name val="Arial"/>
      <family val="2"/>
    </font>
    <font>
      <b/>
      <sz val="14"/>
      <color indexed="11"/>
      <name val="Arial"/>
      <family val="2"/>
    </font>
    <font>
      <b/>
      <sz val="14"/>
      <color indexed="48"/>
      <name val="Arial"/>
      <family val="2"/>
    </font>
    <font>
      <b/>
      <sz val="14"/>
      <color indexed="51"/>
      <name val="Arial"/>
      <family val="2"/>
    </font>
    <font>
      <i/>
      <sz val="12"/>
      <color indexed="10"/>
      <name val="Arial"/>
      <family val="2"/>
    </font>
    <font>
      <b/>
      <sz val="14"/>
      <color indexed="52"/>
      <name val="Arial"/>
      <family val="2"/>
    </font>
    <font>
      <b/>
      <sz val="14"/>
      <color indexed="61"/>
      <name val="Arial"/>
      <family val="2"/>
    </font>
    <font>
      <sz val="7"/>
      <name val="Arial"/>
      <family val="2"/>
    </font>
    <font>
      <b/>
      <sz val="10"/>
      <name val="Arial"/>
      <family val="2"/>
    </font>
    <font>
      <b/>
      <sz val="7"/>
      <name val="Arial"/>
      <family val="2"/>
    </font>
    <font>
      <i/>
      <sz val="7"/>
      <name val="Arial"/>
      <family val="2"/>
    </font>
    <font>
      <b/>
      <i/>
      <sz val="12"/>
      <color indexed="16"/>
      <name val="Arial"/>
      <family val="2"/>
    </font>
    <font>
      <sz val="4"/>
      <name val="Arial"/>
      <family val="2"/>
    </font>
    <font>
      <sz val="6"/>
      <name val="Arial"/>
      <family val="2"/>
    </font>
    <font>
      <sz val="10"/>
      <color indexed="12"/>
      <name val="Arial"/>
      <family val="2"/>
    </font>
    <font>
      <sz val="16"/>
      <name val="Times New Roman"/>
      <family val="1"/>
    </font>
    <font>
      <sz val="14"/>
      <name val="Times New Roman"/>
      <family val="1"/>
    </font>
    <font>
      <b/>
      <sz val="12"/>
      <color indexed="17"/>
      <name val="Arial"/>
      <family val="2"/>
    </font>
    <font>
      <sz val="11"/>
      <name val="Times New Roman"/>
      <family val="1"/>
    </font>
    <font>
      <u val="single"/>
      <sz val="11"/>
      <name val="Times New Roman"/>
      <family val="1"/>
    </font>
    <font>
      <i/>
      <sz val="11"/>
      <name val="Times New Roman"/>
      <family val="1"/>
    </font>
    <font>
      <b/>
      <sz val="11"/>
      <name val="Times New Roman"/>
      <family val="1"/>
    </font>
    <font>
      <b/>
      <u val="single"/>
      <sz val="11"/>
      <name val="Times New Roman"/>
      <family val="1"/>
    </font>
    <font>
      <sz val="11"/>
      <name val="Symbol"/>
      <family val="1"/>
    </font>
    <font>
      <b/>
      <i/>
      <sz val="11"/>
      <name val="Times New Roman"/>
      <family val="1"/>
    </font>
    <font>
      <i/>
      <sz val="11"/>
      <color indexed="8"/>
      <name val="Times New Roman"/>
      <family val="1"/>
    </font>
    <font>
      <sz val="11"/>
      <color indexed="8"/>
      <name val="Times New Roman"/>
      <family val="1"/>
    </font>
    <font>
      <b/>
      <sz val="11"/>
      <color indexed="8"/>
      <name val="Times New Roman"/>
      <family val="1"/>
    </font>
    <font>
      <b/>
      <i/>
      <sz val="10"/>
      <name val="Arial"/>
      <family val="2"/>
    </font>
    <font>
      <b/>
      <sz val="12"/>
      <name val="Times New Roman"/>
      <family val="1"/>
    </font>
    <font>
      <sz val="12"/>
      <name val="Calibri"/>
      <family val="2"/>
    </font>
    <font>
      <sz val="10.8"/>
      <name val="Arial"/>
      <family val="2"/>
    </font>
    <font>
      <b/>
      <sz val="14"/>
      <color indexed="8"/>
      <name val="Arial"/>
      <family val="2"/>
    </font>
    <font>
      <sz val="11"/>
      <name val="Tahoma"/>
      <family val="2"/>
    </font>
    <font>
      <b/>
      <sz val="11"/>
      <name val="Tahoma"/>
      <family val="2"/>
    </font>
    <font>
      <b/>
      <i/>
      <u val="single"/>
      <sz val="14"/>
      <color indexed="8"/>
      <name val="Arial"/>
      <family val="2"/>
    </font>
    <font>
      <b/>
      <sz val="11"/>
      <name val="Arial"/>
      <family val="2"/>
    </font>
    <font>
      <sz val="13"/>
      <name val="Calibri"/>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53"/>
      <name val="Arial"/>
      <family val="2"/>
    </font>
    <font>
      <b/>
      <sz val="14"/>
      <color indexed="62"/>
      <name val="Arial"/>
      <family val="2"/>
    </font>
    <font>
      <b/>
      <sz val="12"/>
      <color indexed="60"/>
      <name val="Arial"/>
      <family val="2"/>
    </font>
    <font>
      <b/>
      <sz val="14"/>
      <name val="Calibri"/>
      <family val="2"/>
    </font>
    <font>
      <b/>
      <sz val="12"/>
      <color indexed="9"/>
      <name val="Arial"/>
      <family val="2"/>
    </font>
    <font>
      <sz val="12"/>
      <color indexed="9"/>
      <name val="Arial"/>
      <family val="2"/>
    </font>
    <font>
      <sz val="13"/>
      <color indexed="9"/>
      <name val="Calibri"/>
      <family val="2"/>
    </font>
    <font>
      <u val="single"/>
      <sz val="12"/>
      <color indexed="12"/>
      <name val="Arial"/>
      <family val="2"/>
    </font>
    <font>
      <b/>
      <sz val="12"/>
      <color indexed="8"/>
      <name val="Arial"/>
      <family val="2"/>
    </font>
    <font>
      <b/>
      <sz val="12"/>
      <color indexed="62"/>
      <name val="Arial"/>
      <family val="2"/>
    </font>
    <font>
      <b/>
      <sz val="14"/>
      <color indexed="18"/>
      <name val="Arial"/>
      <family val="2"/>
    </font>
    <font>
      <sz val="8"/>
      <name val="Tahoma"/>
      <family val="2"/>
    </font>
    <font>
      <sz val="12"/>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2"/>
      <color rgb="FF4B0CFC"/>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9" tint="-0.24997000396251678"/>
      <name val="Arial"/>
      <family val="2"/>
    </font>
    <font>
      <b/>
      <sz val="14"/>
      <color theme="2" tint="-0.4999699890613556"/>
      <name val="Arial"/>
      <family val="2"/>
    </font>
    <font>
      <i/>
      <sz val="11"/>
      <color rgb="FF000000"/>
      <name val="Times New Roman"/>
      <family val="1"/>
    </font>
    <font>
      <b/>
      <sz val="12"/>
      <color rgb="FFC00000"/>
      <name val="Arial"/>
      <family val="2"/>
    </font>
    <font>
      <b/>
      <sz val="12"/>
      <color theme="0"/>
      <name val="Arial"/>
      <family val="2"/>
    </font>
    <font>
      <b/>
      <sz val="14"/>
      <color theme="1"/>
      <name val="Arial"/>
      <family val="2"/>
    </font>
    <font>
      <sz val="12"/>
      <color theme="0"/>
      <name val="Arial"/>
      <family val="2"/>
    </font>
    <font>
      <sz val="13"/>
      <color theme="0"/>
      <name val="Calibri"/>
      <family val="2"/>
    </font>
    <font>
      <u val="single"/>
      <sz val="12"/>
      <color rgb="FF4B0CFC"/>
      <name val="Arial"/>
      <family val="2"/>
    </font>
    <font>
      <b/>
      <sz val="12"/>
      <color theme="1"/>
      <name val="Arial"/>
      <family val="2"/>
    </font>
    <font>
      <b/>
      <sz val="12"/>
      <color theme="2" tint="-0.4999699890613556"/>
      <name val="Arial"/>
      <family val="2"/>
    </font>
    <font>
      <b/>
      <sz val="14"/>
      <color theme="4" tint="-0.4999699890613556"/>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B6DF89"/>
        <bgColor indexed="64"/>
      </patternFill>
    </fill>
  </fills>
  <borders count="1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color indexed="10"/>
      </left>
      <right style="medium">
        <color indexed="10"/>
      </right>
      <top style="medium">
        <color indexed="10"/>
      </top>
      <bottom style="medium">
        <color indexed="10"/>
      </bottom>
    </border>
    <border>
      <left>
        <color indexed="63"/>
      </left>
      <right>
        <color indexed="63"/>
      </right>
      <top>
        <color indexed="63"/>
      </top>
      <bottom style="thin"/>
    </border>
    <border>
      <left style="medium">
        <color indexed="10"/>
      </left>
      <right style="medium">
        <color indexed="10"/>
      </right>
      <top style="thin"/>
      <bottom style="medium">
        <color indexed="10"/>
      </bottom>
    </border>
    <border>
      <left style="thin"/>
      <right style="hair"/>
      <top style="thin"/>
      <bottom style="medium"/>
    </border>
    <border>
      <left>
        <color indexed="63"/>
      </left>
      <right style="medium"/>
      <top style="thin"/>
      <bottom style="medium"/>
    </border>
    <border>
      <left style="thin"/>
      <right style="hair"/>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color indexed="10"/>
      </right>
      <top style="medium">
        <color indexed="10"/>
      </top>
      <bottom style="thin"/>
    </border>
    <border>
      <left>
        <color indexed="63"/>
      </left>
      <right style="medium">
        <color indexed="10"/>
      </right>
      <top style="thin"/>
      <bottom style="thin"/>
    </border>
    <border>
      <left style="thin"/>
      <right style="thin"/>
      <top style="thin"/>
      <bottom>
        <color indexed="63"/>
      </bottom>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color indexed="10"/>
      </left>
      <right style="thin">
        <color indexed="10"/>
      </right>
      <top style="thin">
        <color indexed="10"/>
      </top>
      <bottom style="thin">
        <color indexed="10"/>
      </bottom>
    </border>
    <border>
      <left style="medium">
        <color rgb="FF00B050"/>
      </left>
      <right style="medium">
        <color rgb="FF00B050"/>
      </right>
      <top style="medium">
        <color rgb="FF00B050"/>
      </top>
      <bottom style="dashed">
        <color rgb="FF00B050"/>
      </bottom>
    </border>
    <border>
      <left style="medium">
        <color rgb="FF00B050"/>
      </left>
      <right style="medium">
        <color rgb="FF00B050"/>
      </right>
      <top style="dashed">
        <color rgb="FF00B050"/>
      </top>
      <bottom style="dashed">
        <color rgb="FF00B050"/>
      </bottom>
    </border>
    <border>
      <left style="medium">
        <color rgb="FF00B050"/>
      </left>
      <right style="medium">
        <color rgb="FF00B050"/>
      </right>
      <top style="dashed">
        <color rgb="FF00B050"/>
      </top>
      <bottom style="medium">
        <color rgb="FF00B050"/>
      </bottom>
    </border>
    <border>
      <left style="medium">
        <color rgb="FF00B050"/>
      </left>
      <right style="medium">
        <color rgb="FF00B050"/>
      </right>
      <top>
        <color indexed="63"/>
      </top>
      <bottom>
        <color indexed="63"/>
      </bottom>
    </border>
    <border>
      <left style="medium">
        <color rgb="FF00B050"/>
      </left>
      <right style="medium">
        <color rgb="FF00B050"/>
      </right>
      <top style="dashed">
        <color rgb="FF00B050"/>
      </top>
      <bottom>
        <color indexed="63"/>
      </bottom>
    </border>
    <border>
      <left style="thin"/>
      <right style="thin"/>
      <top style="thin"/>
      <bottom style="thin"/>
    </border>
    <border>
      <left style="thin"/>
      <right>
        <color indexed="63"/>
      </right>
      <top style="thin"/>
      <bottom style="medium"/>
    </border>
    <border>
      <left>
        <color indexed="63"/>
      </left>
      <right>
        <color indexed="63"/>
      </right>
      <top style="thin"/>
      <bottom style="thin"/>
    </border>
    <border>
      <left>
        <color indexed="63"/>
      </left>
      <right>
        <color indexed="63"/>
      </right>
      <top style="thin"/>
      <bottom style="medium"/>
    </border>
    <border>
      <left style="dashed"/>
      <right>
        <color indexed="63"/>
      </right>
      <top style="thin"/>
      <bottom style="medium"/>
    </border>
    <border>
      <left style="thin"/>
      <right>
        <color indexed="63"/>
      </right>
      <top>
        <color indexed="63"/>
      </top>
      <bottom style="medium"/>
    </border>
    <border>
      <left style="thin"/>
      <right>
        <color indexed="63"/>
      </right>
      <top style="medium"/>
      <bottom>
        <color indexed="63"/>
      </bottom>
    </border>
    <border>
      <left style="dashed"/>
      <right>
        <color indexed="63"/>
      </right>
      <top style="medium"/>
      <bottom style="medium"/>
    </border>
    <border>
      <left>
        <color indexed="63"/>
      </left>
      <right style="medium"/>
      <top style="medium"/>
      <bottom style="medium"/>
    </border>
    <border>
      <left style="medium">
        <color indexed="12"/>
      </left>
      <right style="medium">
        <color indexed="10"/>
      </right>
      <top style="medium">
        <color indexed="12"/>
      </top>
      <bottom style="thin"/>
    </border>
    <border>
      <left style="medium">
        <color indexed="12"/>
      </left>
      <right style="medium">
        <color indexed="10"/>
      </right>
      <top style="thin"/>
      <bottom style="thin"/>
    </border>
    <border>
      <left style="medium">
        <color indexed="12"/>
      </left>
      <right style="medium">
        <color indexed="10"/>
      </right>
      <top style="thin"/>
      <bottom style="medium">
        <color indexed="12"/>
      </bottom>
    </border>
    <border>
      <left style="medium">
        <color rgb="FF1E02EE"/>
      </left>
      <right style="medium">
        <color rgb="FF1E02EE"/>
      </right>
      <top style="medium">
        <color rgb="FF1E02EE"/>
      </top>
      <bottom style="medium">
        <color rgb="FF1E02EE"/>
      </bottom>
    </border>
    <border>
      <left style="medium">
        <color rgb="FF1E02EE"/>
      </left>
      <right style="medium">
        <color rgb="FF1E02EE"/>
      </right>
      <top style="medium">
        <color rgb="FF1E02EE"/>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medium">
        <color rgb="FF1E02EE"/>
      </right>
      <top style="thin"/>
      <bottom>
        <color indexed="63"/>
      </bottom>
    </border>
    <border>
      <left>
        <color indexed="63"/>
      </left>
      <right style="medium">
        <color rgb="FF1E02EE"/>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medium">
        <color rgb="FF1E02EE"/>
      </right>
      <top>
        <color indexed="63"/>
      </top>
      <bottom>
        <color indexed="63"/>
      </bottom>
    </border>
    <border>
      <left style="medium">
        <color rgb="FF00B050"/>
      </left>
      <right>
        <color indexed="63"/>
      </right>
      <top style="medium">
        <color rgb="FF00B050"/>
      </top>
      <bottom style="dashed">
        <color rgb="FF00B050"/>
      </bottom>
    </border>
    <border>
      <left style="medium">
        <color rgb="FF00B050"/>
      </left>
      <right>
        <color indexed="63"/>
      </right>
      <top style="dashed">
        <color rgb="FF00B050"/>
      </top>
      <bottom style="dashed">
        <color rgb="FF00B050"/>
      </bottom>
    </border>
    <border>
      <left style="medium">
        <color rgb="FF00B050"/>
      </left>
      <right>
        <color indexed="63"/>
      </right>
      <top style="dashed">
        <color rgb="FF00B050"/>
      </top>
      <bottom style="medium">
        <color rgb="FF00B050"/>
      </bottom>
    </border>
    <border>
      <left>
        <color indexed="63"/>
      </left>
      <right>
        <color indexed="63"/>
      </right>
      <top>
        <color indexed="63"/>
      </top>
      <bottom style="thin">
        <color indexed="8"/>
      </bottom>
    </border>
    <border>
      <left style="thin"/>
      <right>
        <color indexed="63"/>
      </right>
      <top style="dashed"/>
      <bottom style="thin"/>
    </border>
    <border>
      <left style="thin"/>
      <right>
        <color indexed="63"/>
      </right>
      <top style="thin"/>
      <bottom style="dashed"/>
    </border>
    <border>
      <left style="thin"/>
      <right>
        <color indexed="63"/>
      </right>
      <top style="dashed"/>
      <bottom style="dashed"/>
    </border>
    <border>
      <left style="dashed"/>
      <right>
        <color indexed="63"/>
      </right>
      <top style="medium"/>
      <bottom>
        <color indexed="63"/>
      </bottom>
    </border>
    <border>
      <left>
        <color indexed="63"/>
      </left>
      <right style="medium"/>
      <top style="medium"/>
      <bottom>
        <color indexed="63"/>
      </bottom>
    </border>
    <border>
      <left style="thin"/>
      <right style="thin"/>
      <top style="dashed"/>
      <bottom style="dashed"/>
    </border>
    <border>
      <left style="thin"/>
      <right style="thin"/>
      <top style="dashed"/>
      <bottom style="thin"/>
    </border>
    <border>
      <left style="thin"/>
      <right style="thin"/>
      <top style="medium"/>
      <bottom style="dashed"/>
    </border>
    <border>
      <left style="thin"/>
      <right style="thin"/>
      <top style="thin"/>
      <bottom style="dashed"/>
    </border>
    <border>
      <left style="thin">
        <color indexed="8"/>
      </left>
      <right>
        <color indexed="63"/>
      </right>
      <top>
        <color indexed="63"/>
      </top>
      <bottom>
        <color indexed="63"/>
      </bottom>
    </border>
    <border>
      <left style="thin"/>
      <right style="hair"/>
      <top style="thin"/>
      <bottom>
        <color indexed="63"/>
      </bottom>
    </border>
    <border>
      <left>
        <color indexed="63"/>
      </left>
      <right style="medium"/>
      <top style="thin"/>
      <bottom>
        <color indexed="63"/>
      </bottom>
    </border>
    <border>
      <left style="thin"/>
      <right>
        <color indexed="63"/>
      </right>
      <top style="dashed"/>
      <bottom>
        <color indexed="63"/>
      </bottom>
    </border>
    <border>
      <left style="thick">
        <color rgb="FF00B050"/>
      </left>
      <right style="thick">
        <color rgb="FF00B050"/>
      </right>
      <top style="thick">
        <color rgb="FF00B050"/>
      </top>
      <bottom style="thick">
        <color rgb="FF00B050"/>
      </bottom>
    </border>
    <border>
      <left style="thin"/>
      <right style="thin"/>
      <top style="medium">
        <color rgb="FF00B050"/>
      </top>
      <bottom style="dashed"/>
    </border>
    <border>
      <left style="thin"/>
      <right style="thin"/>
      <top style="thick">
        <color rgb="FF00B050"/>
      </top>
      <bottom style="dashed"/>
    </border>
    <border>
      <left style="thin"/>
      <right style="thin"/>
      <top>
        <color indexed="63"/>
      </top>
      <bottom style="dashed"/>
    </border>
    <border>
      <left style="thin"/>
      <right style="dashed"/>
      <top style="thin"/>
      <bottom style="medium"/>
    </border>
    <border>
      <left style="thin"/>
      <right style="thin"/>
      <top style="dashed"/>
      <bottom>
        <color indexed="63"/>
      </bottom>
    </border>
    <border>
      <left style="thick">
        <color rgb="FF00B050"/>
      </left>
      <right style="thin"/>
      <top style="thin"/>
      <bottom>
        <color indexed="63"/>
      </bottom>
    </border>
    <border>
      <left style="medium">
        <color rgb="FF00B050"/>
      </left>
      <right style="medium">
        <color rgb="FF00B050"/>
      </right>
      <top>
        <color indexed="63"/>
      </top>
      <bottom style="dashed">
        <color rgb="FF00B050"/>
      </bottom>
    </border>
    <border>
      <left>
        <color indexed="63"/>
      </left>
      <right style="thin"/>
      <top style="thin"/>
      <bottom style="dashed"/>
    </border>
    <border>
      <left>
        <color indexed="63"/>
      </left>
      <right style="thin"/>
      <top style="dashed"/>
      <bottom style="dashed"/>
    </border>
    <border>
      <left>
        <color indexed="63"/>
      </left>
      <right style="thin"/>
      <top style="dashed"/>
      <bottom style="medium"/>
    </border>
    <border>
      <left style="medium">
        <color indexed="10"/>
      </left>
      <right style="medium">
        <color indexed="10"/>
      </right>
      <top style="medium">
        <color indexed="10"/>
      </top>
      <bottom style="thin">
        <color indexed="8"/>
      </bottom>
    </border>
    <border>
      <left style="medium">
        <color indexed="10"/>
      </left>
      <right style="medium">
        <color indexed="10"/>
      </right>
      <top style="thin">
        <color indexed="8"/>
      </top>
      <bottom style="thin">
        <color indexed="8"/>
      </bottom>
    </border>
    <border>
      <left style="medium">
        <color indexed="10"/>
      </left>
      <right style="medium">
        <color indexed="10"/>
      </right>
      <top style="thin">
        <color indexed="8"/>
      </top>
      <bottom style="medium">
        <color indexed="10"/>
      </bottom>
    </border>
    <border>
      <left>
        <color indexed="63"/>
      </left>
      <right style="medium">
        <color indexed="10"/>
      </right>
      <top style="thin"/>
      <bottom style="medium">
        <color indexed="10"/>
      </bottom>
    </border>
    <border>
      <left style="medium">
        <color indexed="10"/>
      </left>
      <right style="medium">
        <color indexed="10"/>
      </right>
      <top style="medium">
        <color indexed="10"/>
      </top>
      <bottom style="thin"/>
    </border>
    <border>
      <left style="medium">
        <color indexed="10"/>
      </left>
      <right style="medium">
        <color indexed="10"/>
      </right>
      <top style="thin"/>
      <bottom style="thin"/>
    </border>
    <border>
      <left style="medium">
        <color rgb="FF00B050"/>
      </left>
      <right style="medium">
        <color rgb="FF00B050"/>
      </right>
      <top style="medium">
        <color rgb="FF00B050"/>
      </top>
      <bottom style="medium">
        <color rgb="FF00B050"/>
      </bottom>
    </border>
    <border>
      <left style="medium">
        <color rgb="FF00B050"/>
      </left>
      <right style="medium">
        <color rgb="FF00B050"/>
      </right>
      <top style="medium">
        <color rgb="FF00B050"/>
      </top>
      <bottom>
        <color indexed="63"/>
      </bottom>
    </border>
    <border>
      <left style="medium">
        <color rgb="FF00B050"/>
      </left>
      <right style="medium">
        <color rgb="FF00B050"/>
      </right>
      <top>
        <color indexed="63"/>
      </top>
      <bottom style="medium">
        <color rgb="FF00B050"/>
      </bottom>
    </border>
    <border>
      <left style="medium">
        <color rgb="FF00B050"/>
      </left>
      <right style="medium">
        <color rgb="FF00B050"/>
      </right>
      <top style="thick">
        <color rgb="FF00B050"/>
      </top>
      <bottom style="medium">
        <color rgb="FF00B050"/>
      </bottom>
    </border>
    <border>
      <left style="medium">
        <color rgb="FF00B050"/>
      </left>
      <right style="medium">
        <color rgb="FF00B050"/>
      </right>
      <top style="medium">
        <color rgb="FF00B050"/>
      </top>
      <bottom style="dotted">
        <color rgb="FF00B050"/>
      </bottom>
    </border>
    <border>
      <left style="medium">
        <color rgb="FF00B050"/>
      </left>
      <right style="medium">
        <color rgb="FF00B050"/>
      </right>
      <top style="dotted">
        <color rgb="FF00B050"/>
      </top>
      <bottom style="medium">
        <color rgb="FF00B050"/>
      </bottom>
    </border>
    <border>
      <left style="thin"/>
      <right style="thin"/>
      <top>
        <color indexed="63"/>
      </top>
      <bottom style="thin"/>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color indexed="63"/>
      </left>
      <right style="medium">
        <color rgb="FF00B050"/>
      </right>
      <top style="medium">
        <color rgb="FF00B050"/>
      </top>
      <bottom style="dashed">
        <color rgb="FF00B050"/>
      </bottom>
    </border>
    <border>
      <left>
        <color indexed="63"/>
      </left>
      <right style="medium">
        <color rgb="FF00B050"/>
      </right>
      <top style="dashed">
        <color rgb="FF00B050"/>
      </top>
      <bottom style="dashed">
        <color rgb="FF00B050"/>
      </bottom>
    </border>
    <border>
      <left style="thin"/>
      <right>
        <color indexed="63"/>
      </right>
      <top style="thin"/>
      <bottom style="medium">
        <color rgb="FF00B050"/>
      </bottom>
    </border>
    <border>
      <left>
        <color indexed="63"/>
      </left>
      <right style="thin"/>
      <top style="thin"/>
      <bottom style="medium">
        <color rgb="FF00B050"/>
      </bottom>
    </border>
    <border>
      <left>
        <color indexed="63"/>
      </left>
      <right>
        <color indexed="63"/>
      </right>
      <top style="medium">
        <color indexed="10"/>
      </top>
      <bottom style="medium">
        <color indexed="10"/>
      </bottom>
    </border>
    <border>
      <left>
        <color indexed="63"/>
      </left>
      <right>
        <color indexed="63"/>
      </right>
      <top style="dashed"/>
      <bottom style="dashed"/>
    </border>
    <border>
      <left>
        <color indexed="63"/>
      </left>
      <right style="medium">
        <color rgb="FF00B050"/>
      </right>
      <top style="dashed">
        <color rgb="FF00B050"/>
      </top>
      <bottom style="medium">
        <color rgb="FF00B050"/>
      </bottom>
    </border>
    <border>
      <left style="thick">
        <color rgb="FF00B050"/>
      </left>
      <right>
        <color indexed="63"/>
      </right>
      <top style="thick">
        <color rgb="FF00B050"/>
      </top>
      <bottom style="thick">
        <color rgb="FF00B050"/>
      </bottom>
    </border>
    <border>
      <left>
        <color indexed="63"/>
      </left>
      <right>
        <color indexed="63"/>
      </right>
      <top style="thick">
        <color rgb="FF00B050"/>
      </top>
      <bottom style="thick">
        <color rgb="FF00B050"/>
      </bottom>
    </border>
    <border>
      <left>
        <color indexed="63"/>
      </left>
      <right style="thick">
        <color rgb="FF00B050"/>
      </right>
      <top style="thick">
        <color rgb="FF00B050"/>
      </top>
      <bottom style="thick">
        <color rgb="FF00B050"/>
      </bottom>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style="dashed"/>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color indexed="63"/>
      </bottom>
    </border>
    <border>
      <left style="medium">
        <color indexed="12"/>
      </left>
      <right style="medium">
        <color indexed="12"/>
      </right>
      <top>
        <color indexed="63"/>
      </top>
      <bottom style="medium">
        <color indexed="12"/>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ck">
        <color theme="3" tint="-0.24993999302387238"/>
      </left>
      <right>
        <color indexed="63"/>
      </right>
      <top style="thick">
        <color theme="3" tint="-0.24993999302387238"/>
      </top>
      <bottom>
        <color indexed="63"/>
      </bottom>
    </border>
    <border>
      <left>
        <color indexed="63"/>
      </left>
      <right style="thick">
        <color theme="3" tint="-0.24993999302387238"/>
      </right>
      <top style="thick">
        <color theme="3" tint="-0.24993999302387238"/>
      </top>
      <bottom>
        <color indexed="63"/>
      </bottom>
    </border>
    <border>
      <left style="thick">
        <color theme="3" tint="-0.24993999302387238"/>
      </left>
      <right>
        <color indexed="63"/>
      </right>
      <top>
        <color indexed="63"/>
      </top>
      <bottom>
        <color indexed="63"/>
      </bottom>
    </border>
    <border>
      <left>
        <color indexed="63"/>
      </left>
      <right style="thick">
        <color theme="3" tint="-0.24993999302387238"/>
      </right>
      <top>
        <color indexed="63"/>
      </top>
      <bottom>
        <color indexed="63"/>
      </bottom>
    </border>
    <border>
      <left style="thick">
        <color theme="3" tint="-0.24993999302387238"/>
      </left>
      <right>
        <color indexed="63"/>
      </right>
      <top>
        <color indexed="63"/>
      </top>
      <bottom style="thick">
        <color theme="3" tint="-0.24993999302387238"/>
      </bottom>
    </border>
    <border>
      <left>
        <color indexed="63"/>
      </left>
      <right style="thick">
        <color theme="3" tint="-0.24993999302387238"/>
      </right>
      <top>
        <color indexed="63"/>
      </top>
      <bottom style="thick">
        <color theme="3" tint="-0.24993999302387238"/>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color rgb="FF00B050"/>
      </bottom>
    </border>
    <border>
      <left>
        <color indexed="63"/>
      </left>
      <right style="thin"/>
      <top>
        <color indexed="63"/>
      </top>
      <bottom style="medium">
        <color rgb="FF00B050"/>
      </bottom>
    </border>
    <border>
      <left style="thick">
        <color rgb="FF00B050"/>
      </left>
      <right>
        <color indexed="63"/>
      </right>
      <top style="thick">
        <color rgb="FF00B050"/>
      </top>
      <bottom>
        <color indexed="63"/>
      </bottom>
    </border>
    <border>
      <left>
        <color indexed="63"/>
      </left>
      <right>
        <color indexed="63"/>
      </right>
      <top style="thick">
        <color rgb="FF00B050"/>
      </top>
      <bottom>
        <color indexed="63"/>
      </bottom>
    </border>
    <border>
      <left>
        <color indexed="63"/>
      </left>
      <right style="thick">
        <color rgb="FF00B050"/>
      </right>
      <top style="thick">
        <color rgb="FF00B050"/>
      </top>
      <bottom>
        <color indexed="63"/>
      </bottom>
    </border>
    <border>
      <left style="thick">
        <color rgb="FF00B050"/>
      </left>
      <right>
        <color indexed="63"/>
      </right>
      <top style="thick">
        <color rgb="FF00B050"/>
      </top>
      <bottom style="thin"/>
    </border>
    <border>
      <left>
        <color indexed="63"/>
      </left>
      <right style="thick">
        <color rgb="FF00B050"/>
      </right>
      <top style="thick">
        <color rgb="FF00B050"/>
      </top>
      <bottom style="thin"/>
    </border>
    <border>
      <left>
        <color indexed="63"/>
      </left>
      <right>
        <color indexed="63"/>
      </right>
      <top style="thick">
        <color rgb="FF00B050"/>
      </top>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color indexed="10"/>
      </right>
      <top>
        <color indexed="63"/>
      </top>
      <bottom style="thin"/>
    </border>
    <border>
      <left>
        <color indexed="63"/>
      </left>
      <right>
        <color indexed="63"/>
      </right>
      <top style="dashed">
        <color rgb="FF00B050"/>
      </top>
      <bottom style="dashed">
        <color rgb="FF00B050"/>
      </bottom>
    </border>
    <border>
      <left>
        <color indexed="63"/>
      </left>
      <right>
        <color indexed="63"/>
      </right>
      <top style="dashed">
        <color rgb="FF00B050"/>
      </top>
      <bottom style="medium">
        <color rgb="FF00B050"/>
      </bottom>
    </border>
    <border>
      <left>
        <color indexed="63"/>
      </left>
      <right>
        <color indexed="63"/>
      </right>
      <top style="thin"/>
      <bottom style="medium">
        <color rgb="FF00B050"/>
      </bottom>
    </border>
    <border>
      <left style="medium">
        <color rgb="FF00B050"/>
      </left>
      <right>
        <color indexed="63"/>
      </right>
      <top style="medium">
        <color rgb="FF00B050"/>
      </top>
      <bottom style="medium">
        <color rgb="FF00B050"/>
      </bottom>
    </border>
    <border>
      <left>
        <color indexed="63"/>
      </left>
      <right>
        <color indexed="63"/>
      </right>
      <top style="medium">
        <color rgb="FF00B050"/>
      </top>
      <bottom style="medium">
        <color rgb="FF00B050"/>
      </bottom>
    </border>
    <border>
      <left>
        <color indexed="63"/>
      </left>
      <right style="medium">
        <color rgb="FF00B050"/>
      </right>
      <top style="medium">
        <color rgb="FF00B050"/>
      </top>
      <bottom style="medium">
        <color rgb="FF00B050"/>
      </bottom>
    </border>
    <border>
      <left>
        <color indexed="63"/>
      </left>
      <right style="medium"/>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color rgb="FF00B050"/>
      </right>
      <top style="thick">
        <color rgb="FF00B050"/>
      </top>
      <bottom>
        <color indexed="63"/>
      </bottom>
    </border>
    <border>
      <left>
        <color indexed="63"/>
      </left>
      <right style="medium">
        <color rgb="FF00B050"/>
      </right>
      <top>
        <color indexed="63"/>
      </top>
      <bottom style="medium">
        <color rgb="FF00B050"/>
      </bottom>
    </border>
    <border>
      <left style="medium">
        <color rgb="FF00B050"/>
      </left>
      <right>
        <color indexed="63"/>
      </right>
      <top>
        <color indexed="63"/>
      </top>
      <bottom style="dashed">
        <color rgb="FF00B050"/>
      </bottom>
    </border>
    <border>
      <left>
        <color indexed="63"/>
      </left>
      <right>
        <color indexed="63"/>
      </right>
      <top>
        <color indexed="63"/>
      </top>
      <bottom style="dashed">
        <color rgb="FF00B050"/>
      </bottom>
    </border>
    <border>
      <left>
        <color indexed="63"/>
      </left>
      <right style="medium">
        <color rgb="FF00B050"/>
      </right>
      <top>
        <color indexed="63"/>
      </top>
      <bottom style="dashed">
        <color rgb="FF00B050"/>
      </bottom>
    </border>
    <border>
      <left style="medium">
        <color rgb="FF00B050"/>
      </left>
      <right>
        <color indexed="63"/>
      </right>
      <top style="medium">
        <color rgb="FF00B050"/>
      </top>
      <bottom>
        <color indexed="63"/>
      </bottom>
    </border>
    <border>
      <left style="medium">
        <color rgb="FF00B050"/>
      </left>
      <right>
        <color indexed="63"/>
      </right>
      <top>
        <color indexed="63"/>
      </top>
      <bottom style="medium">
        <color rgb="FF00B050"/>
      </bottom>
    </border>
    <border>
      <left>
        <color indexed="63"/>
      </left>
      <right>
        <color indexed="63"/>
      </right>
      <top style="medium">
        <color rgb="FF00B050"/>
      </top>
      <bottom style="dashed">
        <color rgb="FF00B050"/>
      </bottom>
    </border>
    <border>
      <left style="medium"/>
      <right>
        <color indexed="63"/>
      </right>
      <top style="dashed"/>
      <bottom style="dashed"/>
    </border>
    <border>
      <left>
        <color indexed="63"/>
      </left>
      <right style="medium"/>
      <top style="thin"/>
      <bottom style="dashed"/>
    </border>
    <border>
      <left>
        <color indexed="63"/>
      </left>
      <right style="medium"/>
      <top style="dashed"/>
      <bottom style="dash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style="dashed"/>
      <bottom style="thin"/>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medium">
        <color indexed="12"/>
      </right>
      <top>
        <color indexed="63"/>
      </top>
      <bottom>
        <color indexed="63"/>
      </bottom>
    </border>
    <border>
      <left style="medium"/>
      <right>
        <color indexed="63"/>
      </right>
      <top style="dashed"/>
      <bottom style="medium"/>
    </border>
    <border>
      <left style="medium"/>
      <right>
        <color indexed="63"/>
      </right>
      <top style="thin"/>
      <bottom style="dashed"/>
    </border>
    <border>
      <left style="medium"/>
      <right style="thin"/>
      <top style="thin"/>
      <bottom>
        <color indexed="63"/>
      </bottom>
    </border>
    <border>
      <left style="medium"/>
      <right style="thin"/>
      <top style="thin"/>
      <bottom style="medium"/>
    </border>
    <border>
      <left style="medium"/>
      <right>
        <color indexed="63"/>
      </right>
      <top style="medium"/>
      <bottom style="thin"/>
    </border>
    <border>
      <left style="thin"/>
      <right style="medium"/>
      <top style="medium"/>
      <bottom style="dashed"/>
    </border>
    <border>
      <left style="thin"/>
      <right style="medium"/>
      <top style="dashed"/>
      <bottom style="dashed"/>
    </border>
    <border>
      <left style="thin"/>
      <right style="medium"/>
      <top style="dashed"/>
      <bottom style="thin"/>
    </border>
    <border>
      <left style="medium"/>
      <right>
        <color indexed="63"/>
      </right>
      <top style="medium"/>
      <bottom style="dashed"/>
    </border>
    <border>
      <left>
        <color indexed="63"/>
      </left>
      <right>
        <color indexed="63"/>
      </right>
      <top style="medium"/>
      <bottom style="dashed"/>
    </border>
    <border>
      <left>
        <color indexed="63"/>
      </left>
      <right style="thin">
        <color indexed="10"/>
      </right>
      <top>
        <color indexed="63"/>
      </top>
      <bottom>
        <color indexed="63"/>
      </bottom>
    </border>
    <border>
      <left style="medium">
        <color rgb="FF2204FC"/>
      </left>
      <right style="medium">
        <color rgb="FF2204FC"/>
      </right>
      <top style="medium">
        <color rgb="FF2204FC"/>
      </top>
      <bottom>
        <color indexed="63"/>
      </bottom>
    </border>
    <border>
      <left style="medium">
        <color rgb="FF2204FC"/>
      </left>
      <right style="medium">
        <color rgb="FF2204FC"/>
      </right>
      <top>
        <color indexed="63"/>
      </top>
      <bottom>
        <color indexed="63"/>
      </bottom>
    </border>
    <border>
      <left style="medium">
        <color rgb="FF2204FC"/>
      </left>
      <right style="medium">
        <color rgb="FF2204FC"/>
      </right>
      <top>
        <color indexed="63"/>
      </top>
      <bottom style="medium">
        <color rgb="FF2204FC"/>
      </bottom>
    </border>
    <border>
      <left style="medium">
        <color rgb="FF1E02EE"/>
      </left>
      <right style="medium">
        <color rgb="FF1E02EE"/>
      </right>
      <top>
        <color indexed="63"/>
      </top>
      <bottom style="medium">
        <color rgb="FF1E02EE"/>
      </bottom>
    </border>
    <border>
      <left style="medium">
        <color rgb="FF1E02EE"/>
      </left>
      <right style="medium">
        <color rgb="FF1E02EE"/>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2"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0" fillId="0" borderId="0">
      <alignment/>
      <protection/>
    </xf>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674">
    <xf numFmtId="0" fontId="0" fillId="0" borderId="0" xfId="0" applyAlignment="1">
      <alignment/>
    </xf>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center" wrapText="1"/>
    </xf>
    <xf numFmtId="0" fontId="3" fillId="0" borderId="0" xfId="0" applyFont="1" applyBorder="1" applyAlignment="1">
      <alignment horizontal="right" vertical="center"/>
    </xf>
    <xf numFmtId="0" fontId="1" fillId="0" borderId="10" xfId="0" applyFont="1" applyBorder="1" applyAlignment="1" applyProtection="1">
      <alignment horizontal="center"/>
      <protection locked="0"/>
    </xf>
    <xf numFmtId="0" fontId="1" fillId="0" borderId="0" xfId="0" applyFont="1" applyAlignment="1" quotePrefix="1">
      <alignment horizontal="center" vertical="center" wrapText="1"/>
    </xf>
    <xf numFmtId="0" fontId="1" fillId="0" borderId="0" xfId="0" applyFont="1" applyAlignment="1">
      <alignment horizontal="right"/>
    </xf>
    <xf numFmtId="0" fontId="1" fillId="0" borderId="11" xfId="0" applyFont="1" applyBorder="1" applyAlignment="1" applyProtection="1">
      <alignment/>
      <protection locked="0"/>
    </xf>
    <xf numFmtId="0" fontId="1" fillId="0" borderId="0" xfId="0" applyFont="1" applyBorder="1" applyAlignment="1">
      <alignment/>
    </xf>
    <xf numFmtId="0" fontId="6" fillId="0" borderId="0" xfId="0" applyFont="1" applyAlignment="1">
      <alignment horizontal="left"/>
    </xf>
    <xf numFmtId="0" fontId="1" fillId="0" borderId="0" xfId="0" applyFont="1" applyBorder="1" applyAlignment="1" applyProtection="1">
      <alignment/>
      <protection locked="0"/>
    </xf>
    <xf numFmtId="0" fontId="1" fillId="0" borderId="0" xfId="0" applyFont="1" applyBorder="1" applyAlignment="1">
      <alignment horizontal="left" vertical="center" wrapText="1"/>
    </xf>
    <xf numFmtId="0" fontId="1" fillId="0" borderId="0" xfId="0" applyFont="1" applyBorder="1" applyAlignment="1">
      <alignment horizontal="left" wrapText="1"/>
    </xf>
    <xf numFmtId="0" fontId="8" fillId="0" borderId="12" xfId="0" applyFont="1" applyBorder="1" applyAlignment="1">
      <alignment horizontal="left" wrapText="1"/>
    </xf>
    <xf numFmtId="0" fontId="1" fillId="0" borderId="0" xfId="0" applyFont="1" applyBorder="1" applyAlignment="1">
      <alignment wrapText="1"/>
    </xf>
    <xf numFmtId="0" fontId="9" fillId="0" borderId="0" xfId="0" applyFont="1" applyAlignment="1">
      <alignment/>
    </xf>
    <xf numFmtId="0" fontId="1" fillId="0" borderId="0" xfId="0" applyFont="1" applyBorder="1" applyAlignment="1">
      <alignment horizontal="center"/>
    </xf>
    <xf numFmtId="0" fontId="1" fillId="0" borderId="0" xfId="0" applyFont="1" applyAlignment="1">
      <alignment vertical="center"/>
    </xf>
    <xf numFmtId="0" fontId="9" fillId="0" borderId="0" xfId="0" applyFont="1" applyAlignment="1">
      <alignment vertical="center"/>
    </xf>
    <xf numFmtId="0" fontId="9" fillId="0" borderId="0" xfId="0" applyFont="1" applyAlignment="1">
      <alignment wrapText="1"/>
    </xf>
    <xf numFmtId="0" fontId="9" fillId="0" borderId="0" xfId="0" applyFont="1" applyAlignment="1">
      <alignment vertical="center" wrapText="1"/>
    </xf>
    <xf numFmtId="0" fontId="1" fillId="0" borderId="0" xfId="0" applyFont="1" applyBorder="1" applyAlignment="1" applyProtection="1">
      <alignment vertical="center"/>
      <protection locked="0"/>
    </xf>
    <xf numFmtId="0" fontId="13" fillId="0" borderId="0" xfId="0" applyFont="1" applyAlignment="1">
      <alignment horizontal="center" vertical="center" wrapText="1"/>
    </xf>
    <xf numFmtId="0" fontId="13" fillId="0" borderId="0" xfId="0" applyFont="1" applyAlignment="1">
      <alignment horizontal="center" vertical="center"/>
    </xf>
    <xf numFmtId="0" fontId="1" fillId="0" borderId="0" xfId="0" applyFont="1" applyBorder="1" applyAlignment="1">
      <alignment vertical="center" wrapText="1"/>
    </xf>
    <xf numFmtId="0" fontId="13" fillId="0" borderId="0" xfId="0" applyFont="1" applyBorder="1" applyAlignment="1">
      <alignment horizontal="center" vertical="center"/>
    </xf>
    <xf numFmtId="0" fontId="1" fillId="0" borderId="13"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3" fillId="0" borderId="14" xfId="0" applyFont="1" applyFill="1" applyBorder="1" applyAlignment="1">
      <alignment horizontal="center" vertical="center" wrapText="1"/>
    </xf>
    <xf numFmtId="0" fontId="1" fillId="0" borderId="15" xfId="0" applyFont="1" applyBorder="1" applyAlignment="1" applyProtection="1">
      <alignment horizontal="center" vertical="center" wrapText="1"/>
      <protection hidden="1"/>
    </xf>
    <xf numFmtId="0" fontId="1" fillId="0" borderId="0" xfId="0" applyFont="1" applyBorder="1" applyAlignment="1">
      <alignment vertical="center"/>
    </xf>
    <xf numFmtId="0" fontId="17" fillId="0" borderId="16" xfId="0" applyFont="1" applyBorder="1" applyAlignment="1">
      <alignment horizontal="center" vertical="center" wrapText="1"/>
    </xf>
    <xf numFmtId="0" fontId="1" fillId="0" borderId="17" xfId="0" applyFont="1" applyBorder="1" applyAlignment="1" applyProtection="1">
      <alignment horizontal="center" vertical="center" wrapText="1"/>
      <protection hidden="1"/>
    </xf>
    <xf numFmtId="0" fontId="18" fillId="0" borderId="16" xfId="0" applyFont="1" applyBorder="1" applyAlignment="1">
      <alignment horizontal="center" vertical="center" wrapText="1"/>
    </xf>
    <xf numFmtId="0" fontId="19" fillId="0" borderId="16" xfId="0" applyFont="1" applyBorder="1" applyAlignment="1">
      <alignment horizontal="center" vertical="center" wrapText="1"/>
    </xf>
    <xf numFmtId="0" fontId="1" fillId="0" borderId="17" xfId="0" applyFont="1" applyBorder="1" applyAlignment="1">
      <alignment horizontal="center" vertical="center"/>
    </xf>
    <xf numFmtId="0" fontId="18" fillId="0" borderId="18" xfId="0" applyFont="1" applyBorder="1" applyAlignment="1">
      <alignment horizontal="center" vertical="center" wrapText="1"/>
    </xf>
    <xf numFmtId="0" fontId="12" fillId="0" borderId="0" xfId="0" applyFont="1" applyAlignment="1">
      <alignment vertical="center" wrapText="1"/>
    </xf>
    <xf numFmtId="0" fontId="20"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 fillId="0" borderId="19" xfId="0" applyFont="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0" xfId="0" applyFont="1" applyBorder="1" applyAlignment="1">
      <alignment horizontal="right" vertical="top" wrapText="1"/>
    </xf>
    <xf numFmtId="0" fontId="1" fillId="0" borderId="0" xfId="0" applyFont="1" applyAlignment="1">
      <alignment vertical="center" wrapText="1"/>
    </xf>
    <xf numFmtId="0" fontId="18" fillId="0" borderId="21" xfId="0" applyFont="1" applyBorder="1" applyAlignment="1">
      <alignment horizontal="center" vertical="center" wrapText="1"/>
    </xf>
    <xf numFmtId="0" fontId="22"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0" xfId="0" applyAlignment="1" applyProtection="1">
      <alignment horizontal="left"/>
      <protection/>
    </xf>
    <xf numFmtId="0" fontId="23" fillId="0" borderId="0" xfId="0" applyFont="1" applyAlignment="1" applyProtection="1">
      <alignment/>
      <protection/>
    </xf>
    <xf numFmtId="0" fontId="0" fillId="0" borderId="0" xfId="0" applyAlignment="1" applyProtection="1">
      <alignment/>
      <protection/>
    </xf>
    <xf numFmtId="0" fontId="0" fillId="0" borderId="23" xfId="0" applyBorder="1" applyAlignment="1">
      <alignment/>
    </xf>
    <xf numFmtId="0" fontId="30" fillId="0" borderId="0" xfId="0" applyFont="1" applyAlignment="1">
      <alignment/>
    </xf>
    <xf numFmtId="0" fontId="0" fillId="0" borderId="24" xfId="0" applyBorder="1" applyAlignment="1">
      <alignment/>
    </xf>
    <xf numFmtId="0" fontId="0" fillId="0" borderId="25" xfId="0" applyBorder="1" applyAlignment="1">
      <alignment/>
    </xf>
    <xf numFmtId="0" fontId="23" fillId="0" borderId="0" xfId="0" applyFont="1" applyAlignment="1" applyProtection="1">
      <alignment horizontal="center" vertical="center" wrapText="1"/>
      <protection/>
    </xf>
    <xf numFmtId="0" fontId="0" fillId="0" borderId="0" xfId="0" applyAlignment="1" applyProtection="1">
      <alignment vertical="center"/>
      <protection/>
    </xf>
    <xf numFmtId="0" fontId="23" fillId="0" borderId="0" xfId="0" applyFont="1" applyAlignment="1" applyProtection="1">
      <alignment horizontal="right" vertical="center" wrapText="1"/>
      <protection/>
    </xf>
    <xf numFmtId="0" fontId="23" fillId="0" borderId="0" xfId="0" applyFont="1" applyAlignment="1" applyProtection="1">
      <alignment horizontal="left" vertical="top" wrapText="1"/>
      <protection/>
    </xf>
    <xf numFmtId="0" fontId="23" fillId="0" borderId="0" xfId="0" applyFont="1" applyAlignment="1" applyProtection="1">
      <alignment horizontal="center" vertical="top" wrapText="1"/>
      <protection/>
    </xf>
    <xf numFmtId="0" fontId="23" fillId="0" borderId="0" xfId="0" applyFont="1" applyAlignment="1" applyProtection="1">
      <alignment horizontal="right"/>
      <protection/>
    </xf>
    <xf numFmtId="0" fontId="25" fillId="0" borderId="12" xfId="0" applyFont="1" applyBorder="1" applyAlignment="1" applyProtection="1">
      <alignment horizontal="center" vertical="center" wrapText="1"/>
      <protection/>
    </xf>
    <xf numFmtId="0" fontId="23" fillId="0" borderId="0" xfId="0" applyFont="1" applyBorder="1" applyAlignment="1" applyProtection="1">
      <alignment horizontal="center" vertical="center" wrapText="1"/>
      <protection/>
    </xf>
    <xf numFmtId="0" fontId="0" fillId="0" borderId="0" xfId="0" applyFont="1" applyAlignment="1" applyProtection="1">
      <alignment/>
      <protection/>
    </xf>
    <xf numFmtId="0" fontId="1" fillId="0" borderId="0" xfId="0" applyFont="1" applyAlignment="1" applyProtection="1">
      <alignment/>
      <protection/>
    </xf>
    <xf numFmtId="0" fontId="3" fillId="0" borderId="26" xfId="0" applyFont="1" applyBorder="1" applyAlignment="1" applyProtection="1">
      <alignment horizontal="center" vertical="center"/>
      <protection/>
    </xf>
    <xf numFmtId="9" fontId="3" fillId="0" borderId="27" xfId="61" applyFont="1" applyBorder="1" applyAlignment="1" applyProtection="1">
      <alignment horizontal="center" vertical="center" wrapText="1"/>
      <protection/>
    </xf>
    <xf numFmtId="0" fontId="1" fillId="0" borderId="0" xfId="0" applyFont="1" applyAlignment="1" applyProtection="1">
      <alignment vertical="center"/>
      <protection/>
    </xf>
    <xf numFmtId="0" fontId="1"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9" fontId="3" fillId="0" borderId="0" xfId="61" applyFont="1" applyBorder="1" applyAlignment="1" applyProtection="1">
      <alignment horizontal="center" vertical="center" wrapText="1"/>
      <protection/>
    </xf>
    <xf numFmtId="9" fontId="3" fillId="0" borderId="27" xfId="61" applyNumberFormat="1" applyFont="1" applyBorder="1" applyAlignment="1" applyProtection="1">
      <alignment horizontal="center" vertical="center" wrapText="1"/>
      <protection/>
    </xf>
    <xf numFmtId="0" fontId="1" fillId="0" borderId="0" xfId="0" applyFont="1" applyAlignment="1" applyProtection="1">
      <alignment horizontal="center" wrapText="1"/>
      <protection/>
    </xf>
    <xf numFmtId="0" fontId="4" fillId="0" borderId="0" xfId="0" applyFont="1" applyBorder="1" applyAlignment="1" applyProtection="1">
      <alignment horizontal="left"/>
      <protection/>
    </xf>
    <xf numFmtId="0" fontId="4" fillId="0" borderId="0" xfId="0" applyFont="1" applyBorder="1" applyAlignment="1" applyProtection="1">
      <alignment horizontal="center"/>
      <protection/>
    </xf>
    <xf numFmtId="9" fontId="1" fillId="0" borderId="28" xfId="61" applyFont="1" applyBorder="1" applyAlignment="1" applyProtection="1">
      <alignment horizontal="center" wrapText="1"/>
      <protection/>
    </xf>
    <xf numFmtId="0" fontId="1" fillId="0" borderId="12" xfId="0" applyFont="1" applyBorder="1" applyAlignment="1" applyProtection="1">
      <alignment/>
      <protection/>
    </xf>
    <xf numFmtId="0" fontId="1" fillId="0" borderId="12" xfId="0" applyFont="1" applyBorder="1" applyAlignment="1" applyProtection="1">
      <alignment wrapText="1"/>
      <protection/>
    </xf>
    <xf numFmtId="0" fontId="7" fillId="0" borderId="0" xfId="0" applyFont="1" applyBorder="1" applyAlignment="1" applyProtection="1">
      <alignment horizontal="center"/>
      <protection/>
    </xf>
    <xf numFmtId="0" fontId="1" fillId="0" borderId="0" xfId="0" applyFont="1" applyAlignment="1" applyProtection="1">
      <alignment wrapText="1"/>
      <protection/>
    </xf>
    <xf numFmtId="0" fontId="8" fillId="0" borderId="12"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 fillId="0" borderId="29"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29" xfId="0" applyFont="1" applyBorder="1" applyAlignment="1">
      <alignment vertical="center" wrapText="1"/>
    </xf>
    <xf numFmtId="0" fontId="1" fillId="0" borderId="32" xfId="0" applyFont="1" applyBorder="1" applyAlignment="1" applyProtection="1">
      <alignment horizontal="center" vertical="center" wrapText="1"/>
      <protection locked="0"/>
    </xf>
    <xf numFmtId="0" fontId="0" fillId="0" borderId="0" xfId="0" applyBorder="1" applyAlignment="1">
      <alignment/>
    </xf>
    <xf numFmtId="9" fontId="1" fillId="0" borderId="28" xfId="61"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12" fillId="0" borderId="0" xfId="0" applyFont="1" applyAlignment="1">
      <alignment horizontal="center" vertical="center" wrapText="1"/>
    </xf>
    <xf numFmtId="0" fontId="1" fillId="0" borderId="0" xfId="0" applyFont="1" applyBorder="1" applyAlignment="1">
      <alignment horizontal="left"/>
    </xf>
    <xf numFmtId="0" fontId="0" fillId="0" borderId="0" xfId="0" applyFont="1" applyAlignment="1">
      <alignment/>
    </xf>
    <xf numFmtId="0" fontId="0" fillId="0" borderId="34" xfId="0" applyFont="1" applyBorder="1" applyAlignment="1">
      <alignment horizontal="left" vertical="center" wrapText="1"/>
    </xf>
    <xf numFmtId="0" fontId="24" fillId="0" borderId="34" xfId="0" applyFont="1" applyBorder="1" applyAlignment="1">
      <alignment horizontal="center" vertical="center" wrapText="1"/>
    </xf>
    <xf numFmtId="0" fontId="24" fillId="0" borderId="0" xfId="0" applyFont="1" applyAlignment="1">
      <alignment/>
    </xf>
    <xf numFmtId="0" fontId="24" fillId="0" borderId="34" xfId="0" applyFont="1" applyBorder="1" applyAlignment="1">
      <alignment/>
    </xf>
    <xf numFmtId="0" fontId="44" fillId="0" borderId="34" xfId="0" applyFont="1" applyBorder="1" applyAlignment="1">
      <alignment wrapText="1"/>
    </xf>
    <xf numFmtId="0" fontId="24" fillId="0" borderId="34" xfId="0" applyFont="1" applyFill="1" applyBorder="1" applyAlignment="1">
      <alignment horizontal="left" wrapText="1"/>
    </xf>
    <xf numFmtId="0" fontId="14"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0" xfId="0" applyFont="1" applyBorder="1" applyAlignment="1" applyProtection="1">
      <alignment horizontal="center" vertical="center"/>
      <protection/>
    </xf>
    <xf numFmtId="0" fontId="1" fillId="0" borderId="0" xfId="0" applyFont="1" applyFill="1" applyBorder="1" applyAlignment="1" applyProtection="1">
      <alignment horizontal="center" vertical="center" wrapText="1"/>
      <protection locked="0"/>
    </xf>
    <xf numFmtId="9" fontId="1" fillId="0" borderId="0" xfId="60" applyFont="1" applyBorder="1" applyAlignment="1">
      <alignment horizontal="center" vertical="center"/>
    </xf>
    <xf numFmtId="0" fontId="103" fillId="0" borderId="35" xfId="0" applyFont="1" applyFill="1" applyBorder="1" applyAlignment="1">
      <alignment horizontal="center" vertical="center" wrapText="1"/>
    </xf>
    <xf numFmtId="0" fontId="17" fillId="0" borderId="36" xfId="0" applyFont="1" applyBorder="1" applyAlignment="1">
      <alignment horizontal="center" vertical="center" wrapText="1"/>
    </xf>
    <xf numFmtId="0" fontId="18" fillId="0" borderId="36" xfId="0" applyFont="1" applyBorder="1" applyAlignment="1">
      <alignment horizontal="center" vertical="center" wrapText="1"/>
    </xf>
    <xf numFmtId="0" fontId="1" fillId="0" borderId="0" xfId="0" applyFont="1" applyBorder="1" applyAlignment="1">
      <alignment vertical="top" wrapText="1"/>
    </xf>
    <xf numFmtId="1" fontId="1" fillId="0" borderId="0" xfId="0" applyNumberFormat="1" applyFont="1" applyBorder="1" applyAlignment="1" applyProtection="1">
      <alignment horizontal="center" vertical="center" wrapText="1"/>
      <protection locked="0"/>
    </xf>
    <xf numFmtId="0" fontId="13" fillId="0" borderId="37" xfId="0" applyFont="1" applyFill="1" applyBorder="1" applyAlignment="1">
      <alignment horizontal="center" vertical="center" wrapText="1"/>
    </xf>
    <xf numFmtId="0" fontId="19" fillId="0" borderId="36" xfId="0" applyFont="1" applyBorder="1" applyAlignment="1">
      <alignment horizontal="center" vertical="center" wrapText="1"/>
    </xf>
    <xf numFmtId="0" fontId="1" fillId="0" borderId="15" xfId="0" applyFont="1" applyBorder="1" applyAlignment="1">
      <alignment horizontal="center" vertical="center"/>
    </xf>
    <xf numFmtId="0" fontId="18" fillId="0" borderId="38"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39" xfId="0" applyFont="1" applyBorder="1" applyAlignment="1">
      <alignment horizontal="center" vertical="center" wrapText="1"/>
    </xf>
    <xf numFmtId="0" fontId="3" fillId="0" borderId="15"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37" xfId="0" applyFont="1" applyBorder="1" applyAlignment="1">
      <alignment horizontal="center" vertical="center" wrapText="1"/>
    </xf>
    <xf numFmtId="0" fontId="18" fillId="0" borderId="14"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3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7" xfId="0" applyFont="1" applyBorder="1" applyAlignment="1">
      <alignment horizontal="center" vertical="center" wrapText="1"/>
    </xf>
    <xf numFmtId="0" fontId="7" fillId="0" borderId="0"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3" fillId="0" borderId="42" xfId="0" applyFont="1" applyFill="1" applyBorder="1" applyAlignment="1">
      <alignment horizontal="center" vertical="center" wrapText="1"/>
    </xf>
    <xf numFmtId="0" fontId="91" fillId="0" borderId="43" xfId="47" applyBorder="1" applyAlignment="1" applyProtection="1">
      <alignment vertical="center" wrapText="1"/>
      <protection/>
    </xf>
    <xf numFmtId="0" fontId="91" fillId="0" borderId="44" xfId="47" applyBorder="1" applyAlignment="1" applyProtection="1">
      <alignment horizontal="left" vertical="center" wrapText="1"/>
      <protection/>
    </xf>
    <xf numFmtId="0" fontId="91" fillId="0" borderId="45" xfId="47" applyBorder="1" applyAlignment="1" applyProtection="1">
      <alignment horizontal="left" vertical="center" wrapText="1"/>
      <protection/>
    </xf>
    <xf numFmtId="0" fontId="91" fillId="0" borderId="46" xfId="47" applyFill="1" applyBorder="1" applyAlignment="1" applyProtection="1">
      <alignment horizontal="center" vertical="center" wrapText="1"/>
      <protection/>
    </xf>
    <xf numFmtId="0" fontId="1" fillId="0" borderId="0" xfId="0" applyFont="1" applyAlignment="1" applyProtection="1">
      <alignment vertical="center"/>
      <protection locked="0"/>
    </xf>
    <xf numFmtId="0" fontId="3" fillId="0" borderId="0" xfId="0" applyFont="1" applyBorder="1" applyAlignment="1" applyProtection="1">
      <alignment horizontal="center" vertical="center" wrapText="1"/>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center" vertical="center" wrapText="1"/>
      <protection/>
    </xf>
    <xf numFmtId="0" fontId="91" fillId="0" borderId="44" xfId="47" applyFill="1" applyBorder="1" applyAlignment="1" applyProtection="1">
      <alignment vertical="center" wrapText="1"/>
      <protection/>
    </xf>
    <xf numFmtId="0" fontId="91" fillId="0" borderId="47" xfId="47" applyFill="1" applyBorder="1" applyAlignment="1" applyProtection="1">
      <alignment horizontal="center" vertical="center" wrapText="1"/>
      <protection/>
    </xf>
    <xf numFmtId="0" fontId="13" fillId="0" borderId="35" xfId="0" applyFont="1" applyFill="1" applyBorder="1" applyAlignment="1">
      <alignment horizontal="center" vertical="center" wrapText="1"/>
    </xf>
    <xf numFmtId="0" fontId="104" fillId="0" borderId="0" xfId="0" applyFont="1" applyBorder="1" applyAlignment="1">
      <alignment horizontal="center" vertical="center"/>
    </xf>
    <xf numFmtId="0" fontId="37" fillId="0" borderId="48" xfId="0" applyFont="1" applyBorder="1" applyAlignment="1" applyProtection="1">
      <alignment horizontal="center" vertical="center" wrapText="1"/>
      <protection/>
    </xf>
    <xf numFmtId="0" fontId="0" fillId="0" borderId="49" xfId="0" applyFont="1" applyBorder="1" applyAlignment="1" applyProtection="1">
      <alignment vertical="top"/>
      <protection/>
    </xf>
    <xf numFmtId="0" fontId="37" fillId="0" borderId="42" xfId="0" applyFont="1" applyBorder="1" applyAlignment="1" applyProtection="1">
      <alignment horizontal="center" vertical="center"/>
      <protection/>
    </xf>
    <xf numFmtId="0" fontId="34" fillId="0" borderId="50" xfId="0" applyFont="1" applyBorder="1" applyAlignment="1" applyProtection="1">
      <alignment horizontal="left" vertical="top" wrapText="1"/>
      <protection/>
    </xf>
    <xf numFmtId="0" fontId="0" fillId="0" borderId="12" xfId="0" applyBorder="1" applyAlignment="1" applyProtection="1">
      <alignment vertical="top"/>
      <protection/>
    </xf>
    <xf numFmtId="0" fontId="36" fillId="0" borderId="12" xfId="0" applyFont="1" applyBorder="1" applyAlignment="1" applyProtection="1">
      <alignment vertical="top" wrapText="1"/>
      <protection/>
    </xf>
    <xf numFmtId="0" fontId="34" fillId="0" borderId="51" xfId="0" applyFont="1" applyBorder="1" applyAlignment="1" applyProtection="1">
      <alignment horizontal="left" vertical="top" wrapText="1"/>
      <protection/>
    </xf>
    <xf numFmtId="0" fontId="0" fillId="0" borderId="36" xfId="0" applyBorder="1" applyAlignment="1" applyProtection="1">
      <alignment vertical="top"/>
      <protection/>
    </xf>
    <xf numFmtId="0" fontId="36" fillId="0" borderId="36" xfId="0" applyFont="1" applyBorder="1" applyAlignment="1" applyProtection="1">
      <alignment horizontal="left" vertical="top" wrapText="1"/>
      <protection/>
    </xf>
    <xf numFmtId="0" fontId="34" fillId="0" borderId="52" xfId="0" applyFont="1" applyBorder="1" applyAlignment="1" applyProtection="1">
      <alignment horizontal="left" vertical="top" wrapText="1"/>
      <protection/>
    </xf>
    <xf numFmtId="0" fontId="0" fillId="0" borderId="18" xfId="0" applyBorder="1" applyAlignment="1" applyProtection="1">
      <alignment vertical="top"/>
      <protection/>
    </xf>
    <xf numFmtId="0" fontId="105" fillId="0" borderId="53" xfId="0" applyFont="1" applyBorder="1" applyAlignment="1" applyProtection="1">
      <alignment horizontal="left" vertical="top" wrapText="1"/>
      <protection/>
    </xf>
    <xf numFmtId="0" fontId="40" fillId="0" borderId="50" xfId="0" applyFont="1" applyBorder="1" applyAlignment="1" applyProtection="1">
      <alignment horizontal="left" vertical="top" wrapText="1"/>
      <protection/>
    </xf>
    <xf numFmtId="0" fontId="34" fillId="0" borderId="54" xfId="0" applyFont="1" applyBorder="1" applyAlignment="1" applyProtection="1">
      <alignment horizontal="left" vertical="top" wrapText="1"/>
      <protection/>
    </xf>
    <xf numFmtId="0" fontId="36" fillId="0" borderId="53" xfId="0" applyFont="1" applyBorder="1" applyAlignment="1" applyProtection="1">
      <alignment horizontal="left" vertical="top" wrapText="1"/>
      <protection/>
    </xf>
    <xf numFmtId="0" fontId="36" fillId="0" borderId="36" xfId="0" applyFont="1" applyBorder="1" applyAlignment="1" applyProtection="1">
      <alignment vertical="top" wrapText="1"/>
      <protection/>
    </xf>
    <xf numFmtId="0" fontId="36" fillId="0" borderId="53" xfId="0" applyFont="1" applyBorder="1" applyAlignment="1" applyProtection="1">
      <alignment vertical="top" wrapText="1"/>
      <protection/>
    </xf>
    <xf numFmtId="0" fontId="34" fillId="0" borderId="0" xfId="0" applyFont="1" applyAlignment="1" applyProtection="1">
      <alignment horizontal="justify" vertical="top"/>
      <protection/>
    </xf>
    <xf numFmtId="0" fontId="0" fillId="0" borderId="0" xfId="0" applyAlignment="1" applyProtection="1">
      <alignment vertical="top"/>
      <protection/>
    </xf>
    <xf numFmtId="0" fontId="34" fillId="0" borderId="0" xfId="0" applyFont="1" applyAlignment="1" applyProtection="1">
      <alignment horizontal="left" vertical="top" wrapText="1"/>
      <protection/>
    </xf>
    <xf numFmtId="0" fontId="37" fillId="0" borderId="48" xfId="0" applyFont="1" applyBorder="1" applyAlignment="1" applyProtection="1">
      <alignment horizontal="justify" vertical="top"/>
      <protection/>
    </xf>
    <xf numFmtId="0" fontId="37" fillId="0" borderId="42" xfId="0" applyFont="1" applyBorder="1" applyAlignment="1" applyProtection="1">
      <alignment horizontal="justify" vertical="top"/>
      <protection/>
    </xf>
    <xf numFmtId="0" fontId="36" fillId="0" borderId="55" xfId="0" applyFont="1" applyBorder="1" applyAlignment="1" applyProtection="1">
      <alignment horizontal="left" vertical="top" wrapText="1"/>
      <protection/>
    </xf>
    <xf numFmtId="0" fontId="40" fillId="0" borderId="56" xfId="0" applyFont="1" applyBorder="1" applyAlignment="1" applyProtection="1">
      <alignment horizontal="left" vertical="top" wrapText="1"/>
      <protection/>
    </xf>
    <xf numFmtId="0" fontId="36" fillId="0" borderId="56" xfId="0" applyFont="1" applyBorder="1" applyAlignment="1" applyProtection="1">
      <alignment vertical="top" wrapText="1"/>
      <protection/>
    </xf>
    <xf numFmtId="0" fontId="36" fillId="0" borderId="56" xfId="0" applyFont="1" applyBorder="1" applyAlignment="1" applyProtection="1">
      <alignment horizontal="left" vertical="top" wrapText="1"/>
      <protection/>
    </xf>
    <xf numFmtId="0" fontId="34" fillId="0" borderId="57" xfId="0" applyFont="1" applyBorder="1" applyAlignment="1" applyProtection="1">
      <alignment horizontal="left" vertical="top" wrapText="1"/>
      <protection/>
    </xf>
    <xf numFmtId="0" fontId="0" fillId="0" borderId="0" xfId="0" applyBorder="1" applyAlignment="1" applyProtection="1">
      <alignment vertical="top"/>
      <protection/>
    </xf>
    <xf numFmtId="0" fontId="34" fillId="0" borderId="58" xfId="0" applyFont="1" applyBorder="1" applyAlignment="1" applyProtection="1">
      <alignment horizontal="left" vertical="top" wrapText="1"/>
      <protection/>
    </xf>
    <xf numFmtId="0" fontId="40" fillId="0" borderId="53" xfId="0" applyFont="1" applyBorder="1" applyAlignment="1" applyProtection="1">
      <alignment horizontal="left" vertical="top" wrapText="1"/>
      <protection/>
    </xf>
    <xf numFmtId="0" fontId="34" fillId="0" borderId="0" xfId="0" applyFont="1" applyAlignment="1" applyProtection="1">
      <alignment horizontal="left" vertical="top"/>
      <protection/>
    </xf>
    <xf numFmtId="0" fontId="37" fillId="0" borderId="48" xfId="0" applyFont="1" applyBorder="1" applyAlignment="1" applyProtection="1">
      <alignment horizontal="left" vertical="top"/>
      <protection/>
    </xf>
    <xf numFmtId="0" fontId="37" fillId="0" borderId="48" xfId="0" applyFont="1" applyBorder="1" applyAlignment="1" applyProtection="1">
      <alignment horizontal="left" vertical="top" wrapText="1"/>
      <protection/>
    </xf>
    <xf numFmtId="0" fontId="24" fillId="0" borderId="49" xfId="0" applyFont="1" applyBorder="1" applyAlignment="1" applyProtection="1">
      <alignment vertical="top"/>
      <protection/>
    </xf>
    <xf numFmtId="0" fontId="39" fillId="0" borderId="52" xfId="0" applyFont="1" applyBorder="1" applyAlignment="1" applyProtection="1">
      <alignment horizontal="left" vertical="top" wrapText="1"/>
      <protection/>
    </xf>
    <xf numFmtId="0" fontId="34" fillId="0" borderId="50" xfId="0" applyFont="1" applyBorder="1" applyAlignment="1" applyProtection="1">
      <alignment horizontal="justify" vertical="top"/>
      <protection/>
    </xf>
    <xf numFmtId="0" fontId="1" fillId="0" borderId="32"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59" xfId="0" applyFont="1" applyBorder="1" applyAlignment="1" applyProtection="1">
      <alignment vertical="center" wrapText="1"/>
      <protection locked="0"/>
    </xf>
    <xf numFmtId="0" fontId="1" fillId="0" borderId="60" xfId="0" applyFont="1" applyBorder="1" applyAlignment="1" applyProtection="1">
      <alignment vertical="center" wrapText="1"/>
      <protection locked="0"/>
    </xf>
    <xf numFmtId="0" fontId="1" fillId="0" borderId="61"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06" fillId="0" borderId="0" xfId="0" applyFont="1" applyBorder="1" applyAlignment="1">
      <alignment horizontal="center" vertical="center" wrapText="1"/>
    </xf>
    <xf numFmtId="0" fontId="1" fillId="0" borderId="30" xfId="0" applyFont="1" applyBorder="1" applyAlignment="1" applyProtection="1">
      <alignment vertical="center" wrapText="1"/>
      <protection locked="0"/>
    </xf>
    <xf numFmtId="0" fontId="1" fillId="0" borderId="30" xfId="0" applyFont="1" applyBorder="1" applyAlignment="1">
      <alignment vertical="center" wrapText="1"/>
    </xf>
    <xf numFmtId="0" fontId="1" fillId="0" borderId="31" xfId="0" applyFont="1" applyBorder="1" applyAlignment="1">
      <alignment vertical="center" wrapText="1"/>
    </xf>
    <xf numFmtId="0" fontId="22"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Border="1" applyAlignment="1" applyProtection="1">
      <alignment vertical="center" wrapText="1"/>
      <protection locked="0"/>
    </xf>
    <xf numFmtId="9" fontId="1" fillId="0" borderId="0" xfId="60" applyFont="1" applyBorder="1" applyAlignment="1" applyProtection="1">
      <alignment horizontal="center" vertical="center" wrapText="1"/>
      <protection locked="0"/>
    </xf>
    <xf numFmtId="0" fontId="75" fillId="0" borderId="0" xfId="0" applyFont="1" applyFill="1" applyBorder="1" applyAlignment="1">
      <alignment horizontal="center" vertical="center" textRotation="90"/>
    </xf>
    <xf numFmtId="0" fontId="5" fillId="0" borderId="0" xfId="0" applyFont="1" applyBorder="1" applyAlignment="1">
      <alignment vertical="center" wrapText="1"/>
    </xf>
    <xf numFmtId="0" fontId="45" fillId="0" borderId="0" xfId="0" applyFont="1" applyBorder="1" applyAlignment="1">
      <alignment vertical="center" wrapText="1"/>
    </xf>
    <xf numFmtId="0" fontId="1" fillId="0" borderId="62" xfId="0" applyFont="1" applyBorder="1" applyAlignment="1">
      <alignment horizontal="left" vertical="top" wrapText="1" indent="2"/>
    </xf>
    <xf numFmtId="0" fontId="1" fillId="0" borderId="62" xfId="0" applyFont="1" applyBorder="1" applyAlignment="1">
      <alignment horizontal="right" vertical="top" wrapText="1"/>
    </xf>
    <xf numFmtId="0" fontId="0" fillId="0" borderId="24" xfId="0" applyFont="1" applyBorder="1" applyAlignment="1">
      <alignment/>
    </xf>
    <xf numFmtId="9" fontId="1" fillId="0" borderId="63" xfId="61" applyFont="1" applyBorder="1" applyAlignment="1" applyProtection="1">
      <alignment horizontal="center" vertical="center" wrapText="1"/>
      <protection/>
    </xf>
    <xf numFmtId="9" fontId="1" fillId="0" borderId="64" xfId="61" applyFont="1" applyBorder="1" applyAlignment="1" applyProtection="1">
      <alignment horizontal="center" vertical="center" wrapText="1"/>
      <protection/>
    </xf>
    <xf numFmtId="9" fontId="1" fillId="0" borderId="65" xfId="61" applyFont="1" applyBorder="1" applyAlignment="1" applyProtection="1">
      <alignment horizontal="center" vertical="center" wrapText="1"/>
      <protection/>
    </xf>
    <xf numFmtId="0" fontId="1" fillId="0" borderId="0" xfId="0" applyFont="1" applyAlignment="1" applyProtection="1">
      <alignment horizontal="left" vertical="center"/>
      <protection/>
    </xf>
    <xf numFmtId="9" fontId="1" fillId="0" borderId="0" xfId="60" applyFont="1" applyAlignment="1" applyProtection="1">
      <alignment horizontal="left" vertical="center"/>
      <protection/>
    </xf>
    <xf numFmtId="9" fontId="1" fillId="0" borderId="0" xfId="61" applyFont="1" applyBorder="1" applyAlignment="1" applyProtection="1">
      <alignment vertical="center" wrapText="1"/>
      <protection/>
    </xf>
    <xf numFmtId="0" fontId="3" fillId="0" borderId="0" xfId="0" applyFont="1" applyBorder="1" applyAlignment="1" applyProtection="1">
      <alignment/>
      <protection/>
    </xf>
    <xf numFmtId="0" fontId="3" fillId="0" borderId="57" xfId="0" applyFont="1" applyBorder="1" applyAlignment="1" applyProtection="1">
      <alignment/>
      <protection/>
    </xf>
    <xf numFmtId="9" fontId="1" fillId="0" borderId="0" xfId="60" applyFont="1" applyAlignment="1" applyProtection="1">
      <alignment vertical="center"/>
      <protection/>
    </xf>
    <xf numFmtId="9" fontId="1" fillId="0" borderId="0" xfId="60" applyFont="1" applyAlignment="1">
      <alignment vertical="center"/>
    </xf>
    <xf numFmtId="0" fontId="21" fillId="0" borderId="21" xfId="0" applyFont="1" applyBorder="1" applyAlignment="1">
      <alignment horizontal="center" vertical="center" wrapText="1"/>
    </xf>
    <xf numFmtId="0" fontId="17" fillId="0" borderId="66" xfId="0" applyFont="1" applyBorder="1" applyAlignment="1">
      <alignment horizontal="center" vertical="center" wrapText="1"/>
    </xf>
    <xf numFmtId="0" fontId="3" fillId="0" borderId="67" xfId="0" applyFont="1" applyFill="1" applyBorder="1" applyAlignment="1">
      <alignment horizontal="center" vertical="center" wrapText="1"/>
    </xf>
    <xf numFmtId="0" fontId="107" fillId="0" borderId="68" xfId="0" applyFont="1" applyFill="1" applyBorder="1" applyAlignment="1">
      <alignment horizontal="center" vertical="center"/>
    </xf>
    <xf numFmtId="0" fontId="107" fillId="0" borderId="69" xfId="0" applyFont="1" applyFill="1" applyBorder="1" applyAlignment="1">
      <alignment horizontal="center" vertical="center"/>
    </xf>
    <xf numFmtId="0" fontId="107" fillId="0" borderId="70" xfId="0" applyFont="1" applyFill="1" applyBorder="1" applyAlignment="1">
      <alignment horizontal="center" vertical="center"/>
    </xf>
    <xf numFmtId="0" fontId="0" fillId="0" borderId="0" xfId="0" applyBorder="1" applyAlignment="1" applyProtection="1">
      <alignment/>
      <protection/>
    </xf>
    <xf numFmtId="0" fontId="2" fillId="0" borderId="0" xfId="53" applyFill="1" applyBorder="1" applyAlignment="1" applyProtection="1">
      <alignment vertical="center" wrapText="1"/>
      <protection/>
    </xf>
    <xf numFmtId="0" fontId="36" fillId="0" borderId="18" xfId="0" applyFont="1" applyBorder="1" applyAlignment="1" applyProtection="1">
      <alignment vertical="top" wrapText="1"/>
      <protection/>
    </xf>
    <xf numFmtId="0" fontId="34" fillId="0" borderId="0" xfId="0" applyFont="1" applyBorder="1" applyAlignment="1" applyProtection="1">
      <alignment horizontal="left" vertical="top" wrapText="1"/>
      <protection/>
    </xf>
    <xf numFmtId="0" fontId="34" fillId="0" borderId="12" xfId="0" applyFont="1" applyBorder="1" applyAlignment="1" applyProtection="1">
      <alignment horizontal="left" vertical="top" wrapText="1"/>
      <protection/>
    </xf>
    <xf numFmtId="0" fontId="106" fillId="0" borderId="0" xfId="0" applyFont="1" applyBorder="1" applyAlignment="1">
      <alignment horizontal="center" vertical="center" wrapText="1"/>
    </xf>
    <xf numFmtId="9" fontId="1" fillId="0" borderId="0" xfId="61" applyFont="1" applyBorder="1" applyAlignment="1" applyProtection="1">
      <alignment horizontal="center" vertical="center" wrapText="1"/>
      <protection/>
    </xf>
    <xf numFmtId="9" fontId="1" fillId="0" borderId="71" xfId="60" applyFont="1" applyBorder="1" applyAlignment="1" applyProtection="1">
      <alignment horizontal="center" vertical="center"/>
      <protection/>
    </xf>
    <xf numFmtId="9" fontId="1" fillId="0" borderId="68" xfId="60" applyFont="1" applyBorder="1" applyAlignment="1" applyProtection="1">
      <alignment horizontal="center" vertical="center"/>
      <protection/>
    </xf>
    <xf numFmtId="9" fontId="1" fillId="0" borderId="69" xfId="60" applyFont="1" applyBorder="1" applyAlignment="1" applyProtection="1">
      <alignment horizontal="center" vertical="center"/>
      <protection/>
    </xf>
    <xf numFmtId="0" fontId="0" fillId="0" borderId="72" xfId="0" applyBorder="1" applyAlignment="1">
      <alignment vertical="center"/>
    </xf>
    <xf numFmtId="0" fontId="1" fillId="0" borderId="0" xfId="0" applyFont="1" applyAlignment="1">
      <alignment horizontal="center" vertical="center"/>
    </xf>
    <xf numFmtId="9" fontId="1" fillId="0" borderId="0" xfId="60" applyFont="1" applyBorder="1" applyAlignment="1" applyProtection="1">
      <alignment horizontal="center" vertical="center"/>
      <protection/>
    </xf>
    <xf numFmtId="9" fontId="1" fillId="0" borderId="0" xfId="61" applyNumberFormat="1" applyFont="1" applyBorder="1" applyAlignment="1" applyProtection="1">
      <alignment horizontal="center" vertical="center" wrapText="1"/>
      <protection/>
    </xf>
    <xf numFmtId="0" fontId="108" fillId="0" borderId="0" xfId="0" applyFont="1" applyFill="1" applyBorder="1" applyAlignment="1" applyProtection="1">
      <alignment horizontal="left" vertical="center"/>
      <protection/>
    </xf>
    <xf numFmtId="0" fontId="1" fillId="0" borderId="0" xfId="0" applyFont="1" applyFill="1" applyAlignment="1" applyProtection="1">
      <alignment vertical="center"/>
      <protection/>
    </xf>
    <xf numFmtId="9" fontId="1" fillId="0" borderId="0" xfId="60" applyFont="1" applyFill="1" applyAlignment="1" applyProtection="1">
      <alignment vertical="center"/>
      <protection/>
    </xf>
    <xf numFmtId="9" fontId="1" fillId="0" borderId="0" xfId="60" applyFont="1" applyBorder="1" applyAlignment="1" applyProtection="1">
      <alignment horizontal="center" vertical="center" wrapText="1"/>
      <protection/>
    </xf>
    <xf numFmtId="9" fontId="109" fillId="0" borderId="0" xfId="60" applyFont="1" applyFill="1" applyBorder="1" applyAlignment="1">
      <alignment horizontal="right" vertical="center" textRotation="90"/>
    </xf>
    <xf numFmtId="9" fontId="110" fillId="0" borderId="0" xfId="0" applyNumberFormat="1" applyFont="1" applyBorder="1" applyAlignment="1" applyProtection="1">
      <alignment horizontal="right" vertical="center" textRotation="90"/>
      <protection/>
    </xf>
    <xf numFmtId="0" fontId="17" fillId="0" borderId="73" xfId="0" applyFont="1" applyBorder="1" applyAlignment="1">
      <alignment horizontal="center" vertical="center" wrapText="1"/>
    </xf>
    <xf numFmtId="0" fontId="1" fillId="0" borderId="74" xfId="0" applyFont="1" applyBorder="1" applyAlignment="1">
      <alignment horizontal="center" vertical="center"/>
    </xf>
    <xf numFmtId="0" fontId="3" fillId="0" borderId="21" xfId="0" applyFont="1" applyBorder="1" applyAlignment="1" applyProtection="1">
      <alignment horizontal="center" vertical="center"/>
      <protection/>
    </xf>
    <xf numFmtId="9" fontId="1" fillId="0" borderId="75" xfId="61" applyFont="1" applyBorder="1" applyAlignment="1" applyProtection="1">
      <alignment horizontal="center" vertical="center" wrapText="1"/>
      <protection/>
    </xf>
    <xf numFmtId="0" fontId="111" fillId="0" borderId="0" xfId="47" applyFont="1" applyBorder="1" applyAlignment="1" applyProtection="1">
      <alignment vertical="center" wrapText="1"/>
      <protection/>
    </xf>
    <xf numFmtId="0" fontId="112" fillId="0" borderId="76" xfId="0" applyFont="1" applyFill="1" applyBorder="1" applyAlignment="1" applyProtection="1">
      <alignment horizontal="center" vertical="center"/>
      <protection/>
    </xf>
    <xf numFmtId="0" fontId="112" fillId="0" borderId="0" xfId="0" applyFont="1" applyFill="1" applyBorder="1" applyAlignment="1">
      <alignment horizontal="center" vertical="center" textRotation="90" wrapText="1"/>
    </xf>
    <xf numFmtId="0" fontId="1" fillId="0" borderId="77" xfId="0" applyFont="1" applyBorder="1" applyAlignment="1" applyProtection="1">
      <alignment vertical="center" wrapText="1"/>
      <protection locked="0"/>
    </xf>
    <xf numFmtId="0" fontId="1" fillId="0" borderId="77" xfId="0" applyFont="1" applyBorder="1" applyAlignment="1" applyProtection="1">
      <alignment horizontal="center" vertical="center" wrapText="1"/>
      <protection locked="0"/>
    </xf>
    <xf numFmtId="0" fontId="1" fillId="0" borderId="68" xfId="0" applyFont="1" applyBorder="1" applyAlignment="1" applyProtection="1">
      <alignment vertical="center" wrapText="1"/>
      <protection locked="0"/>
    </xf>
    <xf numFmtId="0" fontId="1" fillId="0" borderId="68" xfId="0" applyFont="1" applyBorder="1" applyAlignment="1" applyProtection="1">
      <alignment horizontal="center" vertical="center" wrapText="1"/>
      <protection locked="0"/>
    </xf>
    <xf numFmtId="0" fontId="1" fillId="0" borderId="69" xfId="0" applyFont="1" applyBorder="1" applyAlignment="1" applyProtection="1">
      <alignment vertical="center" wrapText="1"/>
      <protection locked="0"/>
    </xf>
    <xf numFmtId="0" fontId="1" fillId="0" borderId="69" xfId="0" applyFont="1" applyBorder="1" applyAlignment="1" applyProtection="1">
      <alignment horizontal="center" vertical="center" wrapText="1"/>
      <protection locked="0"/>
    </xf>
    <xf numFmtId="0" fontId="1" fillId="0" borderId="78" xfId="0" applyFont="1" applyBorder="1" applyAlignment="1" applyProtection="1">
      <alignment vertical="center" wrapText="1"/>
      <protection locked="0"/>
    </xf>
    <xf numFmtId="0" fontId="1" fillId="0" borderId="71"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7" fillId="0" borderId="80" xfId="0" applyFont="1" applyFill="1" applyBorder="1" applyAlignment="1">
      <alignment horizontal="center" vertical="center"/>
    </xf>
    <xf numFmtId="9" fontId="110" fillId="0" borderId="0" xfId="0" applyNumberFormat="1" applyFont="1" applyBorder="1" applyAlignment="1" applyProtection="1">
      <alignment horizontal="right" vertical="top" textRotation="90"/>
      <protection/>
    </xf>
    <xf numFmtId="0" fontId="1" fillId="0" borderId="68" xfId="47" applyFont="1" applyBorder="1" applyAlignment="1" applyProtection="1">
      <alignment vertical="center" wrapText="1"/>
      <protection locked="0"/>
    </xf>
    <xf numFmtId="0" fontId="1" fillId="0" borderId="81" xfId="47" applyFont="1" applyBorder="1" applyAlignment="1" applyProtection="1">
      <alignment vertical="center" wrapText="1"/>
      <protection locked="0"/>
    </xf>
    <xf numFmtId="0" fontId="1" fillId="0" borderId="69" xfId="47" applyFont="1" applyBorder="1" applyAlignment="1" applyProtection="1">
      <alignment vertical="center" wrapText="1"/>
      <protection locked="0"/>
    </xf>
    <xf numFmtId="0" fontId="13" fillId="0" borderId="0" xfId="0" applyFont="1" applyAlignment="1">
      <alignment horizontal="left" vertical="center"/>
    </xf>
    <xf numFmtId="0" fontId="106" fillId="0" borderId="0"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82" xfId="0" applyFont="1" applyBorder="1" applyAlignment="1">
      <alignment horizontal="center" vertical="center" wrapText="1"/>
    </xf>
    <xf numFmtId="0" fontId="1" fillId="0" borderId="83" xfId="0" applyFont="1" applyBorder="1" applyAlignment="1">
      <alignment vertical="center" wrapText="1"/>
    </xf>
    <xf numFmtId="0" fontId="1" fillId="0" borderId="83" xfId="0" applyFont="1" applyBorder="1" applyAlignment="1" applyProtection="1">
      <alignment horizontal="center" vertical="center" wrapText="1"/>
      <protection locked="0"/>
    </xf>
    <xf numFmtId="9" fontId="1" fillId="0" borderId="84" xfId="60" applyFont="1" applyBorder="1" applyAlignment="1" applyProtection="1">
      <alignment horizontal="center"/>
      <protection/>
    </xf>
    <xf numFmtId="9" fontId="1" fillId="0" borderId="85" xfId="60" applyFont="1" applyBorder="1" applyAlignment="1" applyProtection="1">
      <alignment horizontal="center"/>
      <protection/>
    </xf>
    <xf numFmtId="9" fontId="1" fillId="0" borderId="86" xfId="60" applyFont="1" applyBorder="1" applyAlignment="1" applyProtection="1">
      <alignment horizontal="center"/>
      <protection/>
    </xf>
    <xf numFmtId="37" fontId="1" fillId="0" borderId="87" xfId="42" applyNumberFormat="1" applyFont="1" applyBorder="1" applyAlignment="1" applyProtection="1">
      <alignment horizontal="center" vertical="center" wrapText="1"/>
      <protection locked="0"/>
    </xf>
    <xf numFmtId="37" fontId="1" fillId="0" borderId="88" xfId="42" applyNumberFormat="1" applyFont="1" applyFill="1" applyBorder="1" applyAlignment="1" applyProtection="1">
      <alignment horizontal="center" vertical="center" wrapText="1"/>
      <protection locked="0"/>
    </xf>
    <xf numFmtId="37" fontId="1" fillId="0" borderId="88" xfId="42" applyNumberFormat="1" applyFont="1" applyBorder="1" applyAlignment="1" applyProtection="1">
      <alignment horizontal="center" vertical="center" wrapText="1"/>
      <protection locked="0"/>
    </xf>
    <xf numFmtId="37" fontId="1" fillId="0" borderId="89" xfId="42" applyNumberFormat="1" applyFont="1" applyBorder="1" applyAlignment="1" applyProtection="1">
      <alignment horizontal="center" vertical="center" wrapText="1"/>
      <protection locked="0"/>
    </xf>
    <xf numFmtId="9" fontId="1" fillId="0" borderId="11" xfId="60" applyFont="1" applyBorder="1" applyAlignment="1" applyProtection="1">
      <alignment horizontal="center" vertical="center"/>
      <protection/>
    </xf>
    <xf numFmtId="9" fontId="3" fillId="0" borderId="11" xfId="60" applyNumberFormat="1" applyFont="1" applyBorder="1" applyAlignment="1" applyProtection="1">
      <alignment horizontal="center" vertical="center"/>
      <protection/>
    </xf>
    <xf numFmtId="9" fontId="1" fillId="0" borderId="65" xfId="61" applyNumberFormat="1" applyFont="1" applyBorder="1" applyAlignment="1" applyProtection="1">
      <alignment horizontal="center" vertical="center" wrapText="1"/>
      <protection/>
    </xf>
    <xf numFmtId="3" fontId="1" fillId="0" borderId="19" xfId="0" applyNumberFormat="1" applyFont="1" applyBorder="1" applyAlignment="1" applyProtection="1">
      <alignment horizontal="center" vertical="center" wrapText="1"/>
      <protection locked="0"/>
    </xf>
    <xf numFmtId="3" fontId="1" fillId="0" borderId="20" xfId="0" applyNumberFormat="1" applyFont="1" applyFill="1" applyBorder="1" applyAlignment="1" applyProtection="1">
      <alignment horizontal="center" vertical="center" wrapText="1"/>
      <protection locked="0"/>
    </xf>
    <xf numFmtId="3" fontId="1" fillId="0" borderId="20" xfId="0" applyNumberFormat="1" applyFont="1" applyBorder="1" applyAlignment="1" applyProtection="1">
      <alignment horizontal="center" vertical="center" wrapText="1"/>
      <protection locked="0"/>
    </xf>
    <xf numFmtId="3" fontId="1" fillId="0" borderId="90" xfId="0" applyNumberFormat="1" applyFont="1" applyBorder="1" applyAlignment="1" applyProtection="1">
      <alignment horizontal="center" vertical="center" wrapText="1"/>
      <protection locked="0"/>
    </xf>
    <xf numFmtId="3" fontId="1" fillId="0" borderId="91" xfId="0" applyNumberFormat="1" applyFont="1" applyBorder="1" applyAlignment="1" applyProtection="1">
      <alignment horizontal="center" vertical="center" wrapText="1"/>
      <protection locked="0"/>
    </xf>
    <xf numFmtId="3" fontId="1" fillId="0" borderId="92" xfId="0" applyNumberFormat="1" applyFont="1" applyBorder="1" applyAlignment="1" applyProtection="1">
      <alignment horizontal="center" vertical="center" wrapText="1"/>
      <protection locked="0"/>
    </xf>
    <xf numFmtId="3" fontId="1" fillId="0" borderId="13" xfId="0" applyNumberFormat="1"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7" fillId="0" borderId="36" xfId="0" applyFont="1" applyBorder="1" applyAlignment="1" applyProtection="1">
      <alignment horizontal="center"/>
      <protection/>
    </xf>
    <xf numFmtId="3" fontId="1" fillId="0" borderId="93" xfId="0" applyNumberFormat="1" applyFont="1" applyBorder="1" applyAlignment="1" applyProtection="1">
      <alignment horizontal="center" vertical="center" wrapText="1"/>
      <protection locked="0"/>
    </xf>
    <xf numFmtId="0" fontId="3" fillId="0" borderId="94" xfId="0" applyFont="1" applyBorder="1" applyAlignment="1">
      <alignment vertical="center" wrapText="1"/>
    </xf>
    <xf numFmtId="0" fontId="3" fillId="0" borderId="32" xfId="0" applyFont="1" applyBorder="1" applyAlignment="1">
      <alignment vertical="center" wrapText="1"/>
    </xf>
    <xf numFmtId="0" fontId="3" fillId="0" borderId="95" xfId="0" applyFont="1" applyBorder="1" applyAlignment="1">
      <alignment vertical="center" wrapText="1"/>
    </xf>
    <xf numFmtId="0" fontId="3" fillId="0" borderId="96" xfId="0" applyFont="1" applyBorder="1" applyAlignment="1">
      <alignment horizontal="center" vertical="center" wrapText="1"/>
    </xf>
    <xf numFmtId="0" fontId="1" fillId="0" borderId="93" xfId="0" applyFont="1" applyBorder="1" applyAlignment="1">
      <alignment vertical="center" wrapText="1"/>
    </xf>
    <xf numFmtId="0" fontId="0" fillId="0" borderId="34" xfId="0" applyBorder="1" applyAlignment="1" applyProtection="1">
      <alignment/>
      <protection locked="0"/>
    </xf>
    <xf numFmtId="0" fontId="24" fillId="0" borderId="34" xfId="0" applyFont="1" applyBorder="1" applyAlignment="1" applyProtection="1">
      <alignment/>
      <protection locked="0"/>
    </xf>
    <xf numFmtId="0" fontId="0" fillId="0" borderId="34" xfId="0" applyFont="1" applyBorder="1" applyAlignment="1" applyProtection="1">
      <alignment horizontal="left" vertical="center" wrapText="1"/>
      <protection locked="0"/>
    </xf>
    <xf numFmtId="0" fontId="0" fillId="0" borderId="0" xfId="0" applyFont="1" applyBorder="1" applyAlignment="1">
      <alignment horizontal="left" vertical="center" wrapText="1"/>
    </xf>
    <xf numFmtId="0" fontId="24" fillId="0" borderId="36" xfId="0" applyFont="1" applyBorder="1" applyAlignment="1" applyProtection="1">
      <alignment/>
      <protection locked="0"/>
    </xf>
    <xf numFmtId="0" fontId="0" fillId="0" borderId="34" xfId="0" applyFont="1" applyBorder="1" applyAlignment="1" applyProtection="1">
      <alignment/>
      <protection locked="0"/>
    </xf>
    <xf numFmtId="1" fontId="1" fillId="0" borderId="78" xfId="0" applyNumberFormat="1" applyFont="1" applyBorder="1" applyAlignment="1" applyProtection="1">
      <alignment horizontal="center" vertical="center" wrapText="1"/>
      <protection locked="0"/>
    </xf>
    <xf numFmtId="1" fontId="1" fillId="0" borderId="68" xfId="60" applyNumberFormat="1" applyFont="1" applyBorder="1" applyAlignment="1" applyProtection="1">
      <alignment horizontal="center" vertical="center"/>
      <protection locked="0"/>
    </xf>
    <xf numFmtId="1" fontId="1" fillId="0" borderId="81" xfId="60" applyNumberFormat="1" applyFont="1" applyBorder="1" applyAlignment="1" applyProtection="1">
      <alignment horizontal="center" vertical="center"/>
      <protection locked="0"/>
    </xf>
    <xf numFmtId="1" fontId="1" fillId="0" borderId="69" xfId="60" applyNumberFormat="1" applyFont="1" applyBorder="1" applyAlignment="1" applyProtection="1">
      <alignment horizontal="center" vertical="center"/>
      <protection locked="0"/>
    </xf>
    <xf numFmtId="1" fontId="1" fillId="0" borderId="71" xfId="0" applyNumberFormat="1" applyFont="1" applyBorder="1" applyAlignment="1" applyProtection="1">
      <alignment horizontal="center" vertical="center" wrapText="1"/>
      <protection locked="0"/>
    </xf>
    <xf numFmtId="1" fontId="1" fillId="0" borderId="79" xfId="0" applyNumberFormat="1" applyFont="1" applyBorder="1" applyAlignment="1" applyProtection="1">
      <alignment horizontal="center" vertical="center" wrapText="1"/>
      <protection locked="0"/>
    </xf>
    <xf numFmtId="0" fontId="108" fillId="0" borderId="0" xfId="0" applyFont="1" applyFill="1" applyBorder="1" applyAlignment="1" applyProtection="1">
      <alignment horizontal="left" vertical="center" wrapText="1"/>
      <protection/>
    </xf>
    <xf numFmtId="0" fontId="1" fillId="0" borderId="0" xfId="0" applyFont="1" applyFill="1" applyBorder="1" applyAlignment="1">
      <alignment vertical="center"/>
    </xf>
    <xf numFmtId="0" fontId="54" fillId="0" borderId="34" xfId="0" applyFont="1" applyBorder="1" applyAlignment="1" applyProtection="1">
      <alignment horizontal="center" vertical="center" wrapText="1"/>
      <protection/>
    </xf>
    <xf numFmtId="0" fontId="1" fillId="0" borderId="0" xfId="0" applyFont="1" applyAlignment="1" applyProtection="1">
      <alignment horizontal="left"/>
      <protection/>
    </xf>
    <xf numFmtId="0" fontId="1" fillId="0" borderId="33" xfId="0" applyFont="1" applyBorder="1" applyAlignment="1">
      <alignment vertical="center" wrapText="1"/>
    </xf>
    <xf numFmtId="177" fontId="1" fillId="0" borderId="0" xfId="0" applyNumberFormat="1" applyFont="1" applyAlignment="1" applyProtection="1">
      <alignment vertical="center"/>
      <protection/>
    </xf>
    <xf numFmtId="0" fontId="1" fillId="0" borderId="97" xfId="0" applyFont="1" applyBorder="1" applyAlignment="1" applyProtection="1">
      <alignment vertical="center" wrapText="1"/>
      <protection/>
    </xf>
    <xf numFmtId="3" fontId="1" fillId="0" borderId="97" xfId="0" applyNumberFormat="1" applyFont="1" applyBorder="1" applyAlignment="1" applyProtection="1">
      <alignment horizontal="center" vertical="center" wrapText="1"/>
      <protection/>
    </xf>
    <xf numFmtId="0" fontId="1" fillId="0" borderId="98" xfId="0" applyFont="1" applyBorder="1" applyAlignment="1" applyProtection="1">
      <alignment vertical="center" wrapText="1"/>
      <protection/>
    </xf>
    <xf numFmtId="3" fontId="1" fillId="0" borderId="98" xfId="0" applyNumberFormat="1" applyFont="1" applyBorder="1" applyAlignment="1" applyProtection="1">
      <alignment horizontal="center" vertical="center" wrapText="1"/>
      <protection/>
    </xf>
    <xf numFmtId="0" fontId="54" fillId="0" borderId="21" xfId="0" applyFont="1" applyBorder="1" applyAlignment="1" applyProtection="1">
      <alignment horizontal="center" vertical="center"/>
      <protection/>
    </xf>
    <xf numFmtId="0" fontId="54" fillId="0" borderId="56" xfId="0" applyFont="1" applyBorder="1" applyAlignment="1" applyProtection="1">
      <alignment horizontal="center" vertical="center"/>
      <protection/>
    </xf>
    <xf numFmtId="0" fontId="54" fillId="0" borderId="99" xfId="0" applyFont="1" applyBorder="1" applyAlignment="1" applyProtection="1">
      <alignment horizontal="center" vertical="center"/>
      <protection/>
    </xf>
    <xf numFmtId="0" fontId="54" fillId="0" borderId="34" xfId="0" applyFont="1" applyBorder="1" applyAlignment="1" applyProtection="1">
      <alignment horizontal="center" vertical="center"/>
      <protection/>
    </xf>
    <xf numFmtId="0" fontId="8" fillId="0" borderId="12" xfId="0" applyFont="1" applyBorder="1" applyAlignment="1">
      <alignment horizontal="left" wrapText="1"/>
    </xf>
    <xf numFmtId="0" fontId="12" fillId="0" borderId="0" xfId="0" applyFont="1" applyAlignment="1">
      <alignment horizontal="center" vertical="center" wrapText="1"/>
    </xf>
    <xf numFmtId="0" fontId="1" fillId="0" borderId="0" xfId="0" applyFont="1" applyBorder="1" applyAlignment="1">
      <alignment horizontal="left"/>
    </xf>
    <xf numFmtId="0" fontId="1" fillId="0" borderId="0" xfId="0" applyFont="1" applyBorder="1" applyAlignment="1">
      <alignment horizontal="left" vertical="center" wrapText="1"/>
    </xf>
    <xf numFmtId="0" fontId="3" fillId="0" borderId="0" xfId="0" applyFont="1" applyBorder="1" applyAlignment="1">
      <alignment vertical="center" wrapText="1"/>
    </xf>
    <xf numFmtId="0" fontId="0" fillId="0" borderId="0" xfId="0" applyFont="1" applyAlignment="1">
      <alignment vertical="center" wrapText="1"/>
    </xf>
    <xf numFmtId="0" fontId="1" fillId="0" borderId="18" xfId="0" applyFont="1" applyBorder="1" applyAlignment="1">
      <alignment horizontal="left"/>
    </xf>
    <xf numFmtId="0" fontId="5" fillId="0" borderId="0" xfId="0" applyFont="1" applyBorder="1" applyAlignment="1">
      <alignment horizontal="center" vertical="center" wrapText="1"/>
    </xf>
    <xf numFmtId="0" fontId="1" fillId="0" borderId="0" xfId="0" applyNumberFormat="1" applyFont="1" applyAlignment="1">
      <alignment horizontal="left" vertical="center" wrapText="1"/>
    </xf>
    <xf numFmtId="0" fontId="4" fillId="0" borderId="0"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1" fillId="0" borderId="0" xfId="0" applyFont="1" applyBorder="1" applyAlignment="1">
      <alignment horizontal="center" vertical="center" wrapText="1"/>
    </xf>
    <xf numFmtId="0" fontId="32" fillId="33" borderId="100" xfId="0" applyFont="1" applyFill="1" applyBorder="1" applyAlignment="1">
      <alignment horizontal="center" vertical="center" wrapText="1"/>
    </xf>
    <xf numFmtId="0" fontId="32" fillId="33" borderId="101" xfId="0" applyFont="1" applyFill="1" applyBorder="1" applyAlignment="1">
      <alignment horizontal="center" vertical="center" wrapText="1"/>
    </xf>
    <xf numFmtId="0" fontId="32" fillId="33" borderId="102" xfId="0" applyFont="1" applyFill="1" applyBorder="1" applyAlignment="1">
      <alignment horizontal="center" vertical="center" wrapText="1"/>
    </xf>
    <xf numFmtId="0" fontId="4" fillId="0" borderId="0" xfId="0" applyFont="1" applyBorder="1" applyAlignment="1">
      <alignment horizontal="left" vertical="center" wrapText="1"/>
    </xf>
    <xf numFmtId="0" fontId="8" fillId="0" borderId="12" xfId="0" applyFont="1" applyBorder="1" applyAlignment="1">
      <alignment horizontal="left" vertical="center" wrapText="1"/>
    </xf>
    <xf numFmtId="0" fontId="3" fillId="0" borderId="0" xfId="0" applyFont="1" applyAlignment="1">
      <alignment horizontal="left" vertical="center" wrapText="1"/>
    </xf>
    <xf numFmtId="9" fontId="1" fillId="0" borderId="59" xfId="60" applyFont="1" applyBorder="1" applyAlignment="1" applyProtection="1">
      <alignment horizontal="center" vertical="center" wrapText="1"/>
      <protection/>
    </xf>
    <xf numFmtId="9" fontId="1" fillId="0" borderId="103" xfId="60" applyFont="1" applyBorder="1" applyAlignment="1" applyProtection="1">
      <alignment horizontal="center" vertical="center" wrapText="1"/>
      <protection/>
    </xf>
    <xf numFmtId="9" fontId="1" fillId="0" borderId="60" xfId="60" applyFont="1" applyBorder="1" applyAlignment="1" applyProtection="1">
      <alignment horizontal="center" vertical="center" wrapText="1"/>
      <protection/>
    </xf>
    <xf numFmtId="9" fontId="1" fillId="0" borderId="104" xfId="60" applyFont="1" applyBorder="1" applyAlignment="1" applyProtection="1">
      <alignment horizontal="center" vertical="center" wrapText="1"/>
      <protection/>
    </xf>
    <xf numFmtId="9" fontId="53" fillId="0" borderId="94" xfId="0" applyNumberFormat="1" applyFont="1" applyBorder="1" applyAlignment="1" applyProtection="1">
      <alignment horizontal="center" vertical="center" wrapText="1"/>
      <protection/>
    </xf>
    <xf numFmtId="9" fontId="53" fillId="0" borderId="32" xfId="0" applyNumberFormat="1" applyFont="1" applyBorder="1" applyAlignment="1" applyProtection="1">
      <alignment horizontal="center" vertical="center"/>
      <protection/>
    </xf>
    <xf numFmtId="9" fontId="1" fillId="0" borderId="60" xfId="60" applyFont="1" applyBorder="1" applyAlignment="1" applyProtection="1">
      <alignment horizontal="center" vertical="center" wrapText="1"/>
      <protection locked="0"/>
    </xf>
    <xf numFmtId="9" fontId="1" fillId="0" borderId="104" xfId="60" applyFont="1" applyBorder="1" applyAlignment="1" applyProtection="1">
      <alignment horizontal="center" vertical="center" wrapText="1"/>
      <protection locked="0"/>
    </xf>
    <xf numFmtId="0" fontId="52" fillId="0" borderId="105" xfId="0" applyFont="1" applyBorder="1" applyAlignment="1">
      <alignment horizontal="center" vertical="center" wrapText="1"/>
    </xf>
    <xf numFmtId="0" fontId="52" fillId="0" borderId="106" xfId="0" applyFont="1" applyBorder="1" applyAlignment="1">
      <alignment horizontal="center" vertical="center" wrapText="1"/>
    </xf>
    <xf numFmtId="177" fontId="1" fillId="0" borderId="107" xfId="61" applyNumberFormat="1" applyFont="1" applyBorder="1" applyAlignment="1" applyProtection="1">
      <alignment horizontal="center" vertical="center" wrapText="1"/>
      <protection/>
    </xf>
    <xf numFmtId="177" fontId="1" fillId="0" borderId="27" xfId="61" applyNumberFormat="1" applyFont="1" applyBorder="1" applyAlignment="1" applyProtection="1">
      <alignment horizontal="center" vertical="center" wrapText="1"/>
      <protection/>
    </xf>
    <xf numFmtId="9" fontId="1" fillId="0" borderId="108" xfId="61" applyNumberFormat="1" applyFont="1" applyBorder="1" applyAlignment="1" applyProtection="1">
      <alignment horizontal="center" vertical="center" wrapText="1"/>
      <protection/>
    </xf>
    <xf numFmtId="9" fontId="1" fillId="0" borderId="85" xfId="61" applyNumberFormat="1" applyFont="1" applyBorder="1" applyAlignment="1" applyProtection="1">
      <alignment horizontal="center" vertical="center" wrapText="1"/>
      <protection/>
    </xf>
    <xf numFmtId="9" fontId="1" fillId="0" borderId="61" xfId="60" applyFont="1" applyBorder="1" applyAlignment="1" applyProtection="1">
      <alignment horizontal="center" vertical="center" wrapText="1"/>
      <protection/>
    </xf>
    <xf numFmtId="9" fontId="1" fillId="0" borderId="109" xfId="60" applyFont="1" applyBorder="1" applyAlignment="1" applyProtection="1">
      <alignment horizontal="center" vertical="center" wrapText="1"/>
      <protection/>
    </xf>
    <xf numFmtId="9" fontId="1" fillId="0" borderId="61" xfId="60" applyFont="1" applyBorder="1" applyAlignment="1" applyProtection="1">
      <alignment horizontal="center" vertical="center" wrapText="1"/>
      <protection locked="0"/>
    </xf>
    <xf numFmtId="9" fontId="1" fillId="0" borderId="109" xfId="60" applyFont="1" applyBorder="1" applyAlignment="1" applyProtection="1">
      <alignment horizontal="center" vertical="center" wrapText="1"/>
      <protection locked="0"/>
    </xf>
    <xf numFmtId="0" fontId="108" fillId="34" borderId="110" xfId="0" applyFont="1" applyFill="1" applyBorder="1" applyAlignment="1" applyProtection="1">
      <alignment horizontal="left" vertical="center" wrapText="1"/>
      <protection/>
    </xf>
    <xf numFmtId="0" fontId="108" fillId="34" borderId="111" xfId="0" applyFont="1" applyFill="1" applyBorder="1" applyAlignment="1" applyProtection="1">
      <alignment horizontal="left" vertical="center" wrapText="1"/>
      <protection/>
    </xf>
    <xf numFmtId="0" fontId="108" fillId="34" borderId="112" xfId="0" applyFont="1" applyFill="1" applyBorder="1" applyAlignment="1" applyProtection="1">
      <alignment horizontal="left" vertical="center" wrapText="1"/>
      <protection/>
    </xf>
    <xf numFmtId="0" fontId="7" fillId="0" borderId="51" xfId="0" applyFont="1" applyBorder="1" applyAlignment="1">
      <alignment horizontal="center" vertical="center" wrapText="1"/>
    </xf>
    <xf numFmtId="0" fontId="7" fillId="0" borderId="56" xfId="0" applyFont="1" applyBorder="1" applyAlignment="1">
      <alignment horizontal="center" vertical="center" wrapText="1"/>
    </xf>
    <xf numFmtId="0" fontId="3" fillId="0" borderId="48" xfId="0" applyFont="1" applyBorder="1" applyAlignment="1">
      <alignment horizontal="center" vertical="center"/>
    </xf>
    <xf numFmtId="0" fontId="0" fillId="0" borderId="49" xfId="0" applyBorder="1" applyAlignment="1">
      <alignment vertical="center"/>
    </xf>
    <xf numFmtId="0" fontId="0" fillId="0" borderId="42" xfId="0" applyBorder="1" applyAlignment="1">
      <alignment vertical="center"/>
    </xf>
    <xf numFmtId="0" fontId="1" fillId="0" borderId="34" xfId="0" applyFont="1" applyBorder="1" applyAlignment="1" applyProtection="1">
      <alignment horizontal="left" vertical="center"/>
      <protection/>
    </xf>
    <xf numFmtId="0" fontId="1" fillId="0" borderId="51" xfId="0" applyFont="1" applyBorder="1" applyAlignment="1" applyProtection="1">
      <alignment horizontal="left" vertical="center"/>
      <protection/>
    </xf>
    <xf numFmtId="9" fontId="1" fillId="0" borderId="113" xfId="61" applyNumberFormat="1" applyFont="1" applyBorder="1" applyAlignment="1" applyProtection="1">
      <alignment horizontal="center" vertical="center" wrapText="1"/>
      <protection/>
    </xf>
    <xf numFmtId="9" fontId="1" fillId="0" borderId="114" xfId="61" applyNumberFormat="1"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56" xfId="0" applyFont="1" applyBorder="1" applyAlignment="1" applyProtection="1">
      <alignment horizontal="center" vertical="center" wrapText="1"/>
      <protection/>
    </xf>
    <xf numFmtId="0" fontId="13" fillId="0" borderId="51" xfId="0" applyFont="1" applyBorder="1" applyAlignment="1" applyProtection="1">
      <alignment horizontal="left" vertical="center" wrapText="1"/>
      <protection/>
    </xf>
    <xf numFmtId="0" fontId="13" fillId="0" borderId="36" xfId="0" applyFont="1" applyBorder="1" applyAlignment="1" applyProtection="1">
      <alignment horizontal="left" vertical="center" wrapText="1"/>
      <protection/>
    </xf>
    <xf numFmtId="0" fontId="13" fillId="0" borderId="56" xfId="0" applyFont="1" applyBorder="1" applyAlignment="1" applyProtection="1">
      <alignment horizontal="left" vertical="center" wrapText="1"/>
      <protection/>
    </xf>
    <xf numFmtId="0" fontId="7" fillId="0" borderId="36" xfId="0" applyFont="1" applyBorder="1" applyAlignment="1">
      <alignment horizontal="center" vertical="center" wrapText="1"/>
    </xf>
    <xf numFmtId="0" fontId="3" fillId="0" borderId="94"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95"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0" fontId="3" fillId="0" borderId="50"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1" fillId="0" borderId="64" xfId="0" applyFont="1" applyBorder="1" applyAlignment="1" applyProtection="1">
      <alignment horizontal="left" vertical="center"/>
      <protection/>
    </xf>
    <xf numFmtId="0" fontId="1" fillId="0" borderId="115" xfId="0" applyFont="1" applyBorder="1" applyAlignment="1" applyProtection="1">
      <alignment horizontal="left" vertical="center"/>
      <protection/>
    </xf>
    <xf numFmtId="0" fontId="108" fillId="34" borderId="110" xfId="0" applyFont="1" applyFill="1" applyBorder="1" applyAlignment="1" applyProtection="1">
      <alignment horizontal="left" vertical="center"/>
      <protection/>
    </xf>
    <xf numFmtId="0" fontId="108" fillId="34" borderId="111" xfId="0" applyFont="1" applyFill="1" applyBorder="1" applyAlignment="1" applyProtection="1">
      <alignment horizontal="left" vertical="center"/>
      <protection/>
    </xf>
    <xf numFmtId="0" fontId="108" fillId="34" borderId="112" xfId="0" applyFont="1" applyFill="1" applyBorder="1" applyAlignment="1" applyProtection="1">
      <alignment horizontal="left" vertical="center"/>
      <protection/>
    </xf>
    <xf numFmtId="9" fontId="53" fillId="0" borderId="95" xfId="0" applyNumberFormat="1" applyFont="1" applyBorder="1" applyAlignment="1" applyProtection="1">
      <alignment horizontal="center" vertical="center"/>
      <protection/>
    </xf>
    <xf numFmtId="0" fontId="5" fillId="0" borderId="51" xfId="0" applyFont="1" applyBorder="1" applyAlignment="1">
      <alignment horizontal="center" vertical="center" wrapText="1"/>
    </xf>
    <xf numFmtId="0" fontId="5" fillId="0" borderId="56" xfId="0" applyFont="1" applyBorder="1" applyAlignment="1">
      <alignment horizontal="center" vertical="center" wrapText="1"/>
    </xf>
    <xf numFmtId="0" fontId="13" fillId="0" borderId="116" xfId="0" applyFont="1" applyBorder="1" applyAlignment="1">
      <alignment horizontal="center" vertical="center" wrapText="1"/>
    </xf>
    <xf numFmtId="0" fontId="13" fillId="0" borderId="117" xfId="0" applyFont="1" applyBorder="1" applyAlignment="1">
      <alignment horizontal="center" vertical="center" wrapText="1"/>
    </xf>
    <xf numFmtId="0" fontId="13" fillId="0" borderId="118" xfId="0" applyFont="1" applyBorder="1" applyAlignment="1">
      <alignment horizontal="center" vertical="center" wrapText="1"/>
    </xf>
    <xf numFmtId="0" fontId="7" fillId="0" borderId="119" xfId="0" applyFont="1" applyBorder="1" applyAlignment="1">
      <alignment horizontal="center" vertical="center" wrapText="1"/>
    </xf>
    <xf numFmtId="0" fontId="0" fillId="0" borderId="120" xfId="0" applyBorder="1" applyAlignment="1">
      <alignment vertical="center"/>
    </xf>
    <xf numFmtId="9" fontId="1" fillId="0" borderId="115" xfId="61" applyNumberFormat="1" applyFont="1" applyBorder="1" applyAlignment="1" applyProtection="1">
      <alignment horizontal="center" vertical="center" wrapText="1"/>
      <protection/>
    </xf>
    <xf numFmtId="9" fontId="1" fillId="0" borderId="84" xfId="61" applyNumberFormat="1" applyFont="1" applyBorder="1" applyAlignment="1" applyProtection="1">
      <alignment horizontal="center" vertical="center" wrapText="1"/>
      <protection/>
    </xf>
    <xf numFmtId="0" fontId="1" fillId="0" borderId="65" xfId="0" applyFont="1" applyBorder="1" applyAlignment="1" applyProtection="1">
      <alignment horizontal="left" vertical="center"/>
      <protection/>
    </xf>
    <xf numFmtId="0" fontId="1" fillId="0" borderId="108" xfId="0" applyFont="1" applyBorder="1" applyAlignment="1" applyProtection="1">
      <alignment horizontal="left" vertical="center"/>
      <protection/>
    </xf>
    <xf numFmtId="0" fontId="3" fillId="0" borderId="51" xfId="0" applyFont="1" applyFill="1" applyBorder="1" applyAlignment="1" applyProtection="1">
      <alignment horizontal="left" vertical="center"/>
      <protection/>
    </xf>
    <xf numFmtId="0" fontId="3" fillId="0" borderId="56" xfId="0" applyFont="1" applyFill="1" applyBorder="1" applyAlignment="1" applyProtection="1">
      <alignment horizontal="left" vertical="center"/>
      <protection/>
    </xf>
    <xf numFmtId="0" fontId="104" fillId="0" borderId="121" xfId="0" applyFont="1" applyBorder="1" applyAlignment="1">
      <alignment horizontal="center" vertical="center" wrapText="1"/>
    </xf>
    <xf numFmtId="0" fontId="104" fillId="0" borderId="122" xfId="0" applyFont="1" applyBorder="1" applyAlignment="1">
      <alignment horizontal="center" vertical="center" wrapText="1"/>
    </xf>
    <xf numFmtId="0" fontId="104" fillId="0" borderId="123" xfId="0" applyFont="1" applyBorder="1" applyAlignment="1">
      <alignment horizontal="center" vertical="center" wrapText="1"/>
    </xf>
    <xf numFmtId="0" fontId="104" fillId="0" borderId="124" xfId="0" applyFont="1" applyBorder="1" applyAlignment="1">
      <alignment horizontal="center" vertical="center" wrapText="1"/>
    </xf>
    <xf numFmtId="0" fontId="104" fillId="0" borderId="125" xfId="0" applyFont="1" applyBorder="1" applyAlignment="1">
      <alignment horizontal="center" vertical="center" wrapText="1"/>
    </xf>
    <xf numFmtId="0" fontId="104" fillId="0" borderId="126" xfId="0" applyFont="1" applyBorder="1" applyAlignment="1">
      <alignment horizontal="center" vertical="center" wrapText="1"/>
    </xf>
    <xf numFmtId="0" fontId="106" fillId="0" borderId="62" xfId="0" applyFont="1" applyBorder="1" applyAlignment="1">
      <alignment horizontal="center" vertical="center" wrapText="1"/>
    </xf>
    <xf numFmtId="0" fontId="106" fillId="0" borderId="0" xfId="0" applyFont="1" applyBorder="1" applyAlignment="1">
      <alignment horizontal="center" vertical="center" wrapText="1"/>
    </xf>
    <xf numFmtId="0" fontId="1" fillId="0" borderId="127" xfId="0" applyFont="1" applyBorder="1" applyAlignment="1">
      <alignment horizontal="left" vertical="center" wrapText="1"/>
    </xf>
    <xf numFmtId="0" fontId="0" fillId="0" borderId="55" xfId="0" applyBorder="1" applyAlignment="1">
      <alignment vertical="center"/>
    </xf>
    <xf numFmtId="9" fontId="1" fillId="0" borderId="59" xfId="60" applyFont="1" applyBorder="1" applyAlignment="1" applyProtection="1">
      <alignment horizontal="center" vertical="center" wrapText="1"/>
      <protection locked="0"/>
    </xf>
    <xf numFmtId="9" fontId="1" fillId="0" borderId="103" xfId="60" applyFont="1" applyBorder="1" applyAlignment="1" applyProtection="1">
      <alignment horizontal="center" vertical="center" wrapText="1"/>
      <protection locked="0"/>
    </xf>
    <xf numFmtId="0" fontId="1" fillId="0" borderId="128" xfId="0" applyFont="1" applyBorder="1" applyAlignment="1">
      <alignment horizontal="left" vertical="center" wrapText="1"/>
    </xf>
    <xf numFmtId="0" fontId="0" fillId="0" borderId="18" xfId="0" applyBorder="1" applyAlignment="1">
      <alignment vertical="center"/>
    </xf>
    <xf numFmtId="0" fontId="0" fillId="0" borderId="74" xfId="0" applyBorder="1" applyAlignment="1">
      <alignment vertical="center"/>
    </xf>
    <xf numFmtId="0" fontId="1" fillId="0" borderId="129" xfId="0" applyFont="1" applyFill="1" applyBorder="1" applyAlignment="1">
      <alignment horizontal="left" vertical="center" wrapText="1"/>
    </xf>
    <xf numFmtId="0" fontId="0" fillId="0" borderId="130" xfId="0" applyBorder="1" applyAlignment="1">
      <alignment vertical="center"/>
    </xf>
    <xf numFmtId="0" fontId="3" fillId="0" borderId="131" xfId="0" applyFont="1" applyBorder="1" applyAlignment="1">
      <alignment horizontal="left" vertical="center" wrapText="1"/>
    </xf>
    <xf numFmtId="0" fontId="0" fillId="0" borderId="132" xfId="0" applyBorder="1" applyAlignment="1">
      <alignment vertical="center"/>
    </xf>
    <xf numFmtId="0" fontId="0" fillId="0" borderId="67" xfId="0" applyBorder="1" applyAlignment="1">
      <alignment vertical="center"/>
    </xf>
    <xf numFmtId="0" fontId="3" fillId="0" borderId="128" xfId="0" applyFont="1" applyBorder="1" applyAlignment="1">
      <alignment horizontal="left" vertical="center" wrapText="1"/>
    </xf>
    <xf numFmtId="0" fontId="3" fillId="0" borderId="9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95" xfId="0" applyFont="1" applyBorder="1" applyAlignment="1">
      <alignment horizontal="center" vertical="center" wrapText="1"/>
    </xf>
    <xf numFmtId="0" fontId="9" fillId="0" borderId="133" xfId="0" applyFont="1" applyBorder="1" applyAlignment="1">
      <alignment horizontal="left" vertical="center" wrapText="1"/>
    </xf>
    <xf numFmtId="0" fontId="9" fillId="0" borderId="134" xfId="0" applyFont="1" applyBorder="1" applyAlignment="1">
      <alignment horizontal="left" vertical="center" wrapText="1"/>
    </xf>
    <xf numFmtId="0" fontId="1" fillId="0" borderId="63" xfId="0" applyFont="1" applyBorder="1" applyAlignment="1" applyProtection="1">
      <alignment horizontal="left" vertical="center"/>
      <protection/>
    </xf>
    <xf numFmtId="0" fontId="1" fillId="0" borderId="113" xfId="0" applyFont="1" applyBorder="1" applyAlignment="1" applyProtection="1">
      <alignment horizontal="left" vertical="center"/>
      <protection/>
    </xf>
    <xf numFmtId="177" fontId="1" fillId="0" borderId="65" xfId="0" applyNumberFormat="1" applyFont="1" applyBorder="1" applyAlignment="1" applyProtection="1">
      <alignment horizontal="center" vertical="center"/>
      <protection/>
    </xf>
    <xf numFmtId="177" fontId="1" fillId="0" borderId="108" xfId="0" applyNumberFormat="1" applyFont="1" applyBorder="1" applyAlignment="1" applyProtection="1">
      <alignment horizontal="center" vertical="center"/>
      <protection/>
    </xf>
    <xf numFmtId="177" fontId="1" fillId="0" borderId="85" xfId="0" applyNumberFormat="1" applyFont="1" applyBorder="1" applyAlignment="1" applyProtection="1">
      <alignment horizontal="center" vertical="center"/>
      <protection/>
    </xf>
    <xf numFmtId="9" fontId="1" fillId="0" borderId="77" xfId="60" applyFont="1" applyBorder="1" applyAlignment="1">
      <alignment horizontal="center" vertical="center"/>
    </xf>
    <xf numFmtId="9" fontId="1" fillId="0" borderId="68" xfId="60" applyFont="1" applyBorder="1" applyAlignment="1">
      <alignment horizontal="center" vertical="center"/>
    </xf>
    <xf numFmtId="0" fontId="112" fillId="0" borderId="110" xfId="0" applyFont="1" applyFill="1" applyBorder="1" applyAlignment="1" applyProtection="1">
      <alignment horizontal="center" vertical="center" wrapText="1"/>
      <protection/>
    </xf>
    <xf numFmtId="0" fontId="112" fillId="0" borderId="111" xfId="0" applyFont="1" applyFill="1" applyBorder="1" applyAlignment="1" applyProtection="1">
      <alignment horizontal="center" vertical="center" wrapText="1"/>
      <protection/>
    </xf>
    <xf numFmtId="0" fontId="112" fillId="0" borderId="112" xfId="0" applyFont="1" applyFill="1" applyBorder="1" applyAlignment="1" applyProtection="1">
      <alignment horizontal="center" vertical="center" wrapText="1"/>
      <protection/>
    </xf>
    <xf numFmtId="9" fontId="1" fillId="0" borderId="78" xfId="60" applyFont="1" applyBorder="1" applyAlignment="1">
      <alignment horizontal="center" vertical="center"/>
    </xf>
    <xf numFmtId="9" fontId="1" fillId="0" borderId="69" xfId="60" applyFont="1" applyBorder="1" applyAlignment="1">
      <alignment horizontal="center" vertical="center"/>
    </xf>
    <xf numFmtId="9" fontId="1" fillId="0" borderId="79" xfId="60" applyFont="1" applyBorder="1" applyAlignment="1">
      <alignment horizontal="center" vertical="center"/>
    </xf>
    <xf numFmtId="9" fontId="1" fillId="0" borderId="71" xfId="60" applyFont="1" applyBorder="1" applyAlignment="1">
      <alignment horizontal="center" vertical="center"/>
    </xf>
    <xf numFmtId="0" fontId="112" fillId="0" borderId="135" xfId="0" applyFont="1" applyFill="1" applyBorder="1" applyAlignment="1" applyProtection="1">
      <alignment horizontal="center" vertical="center"/>
      <protection/>
    </xf>
    <xf numFmtId="0" fontId="112" fillId="0" borderId="136" xfId="0" applyFont="1" applyFill="1" applyBorder="1" applyAlignment="1" applyProtection="1">
      <alignment horizontal="center" vertical="center"/>
      <protection/>
    </xf>
    <xf numFmtId="0" fontId="112" fillId="0" borderId="137" xfId="0" applyFont="1" applyFill="1" applyBorder="1" applyAlignment="1" applyProtection="1">
      <alignment horizontal="center" vertical="center"/>
      <protection/>
    </xf>
    <xf numFmtId="0" fontId="108" fillId="34" borderId="138" xfId="0" applyFont="1" applyFill="1" applyBorder="1" applyAlignment="1" applyProtection="1">
      <alignment horizontal="left" vertical="center" wrapText="1"/>
      <protection/>
    </xf>
    <xf numFmtId="0" fontId="108" fillId="34" borderId="139" xfId="0" applyFont="1" applyFill="1" applyBorder="1" applyAlignment="1" applyProtection="1">
      <alignment horizontal="left" vertical="center" wrapText="1"/>
      <protection/>
    </xf>
    <xf numFmtId="0" fontId="108" fillId="34" borderId="135" xfId="0" applyFont="1" applyFill="1" applyBorder="1" applyAlignment="1" applyProtection="1">
      <alignment horizontal="left" vertical="center" wrapText="1"/>
      <protection/>
    </xf>
    <xf numFmtId="0" fontId="108" fillId="34" borderId="137" xfId="0" applyFont="1" applyFill="1" applyBorder="1" applyAlignment="1" applyProtection="1">
      <alignment horizontal="left" vertical="center" wrapText="1"/>
      <protection/>
    </xf>
    <xf numFmtId="0" fontId="112" fillId="0" borderId="138" xfId="0" applyFont="1" applyFill="1" applyBorder="1" applyAlignment="1" applyProtection="1">
      <alignment horizontal="center" vertical="center" wrapText="1"/>
      <protection/>
    </xf>
    <xf numFmtId="0" fontId="112" fillId="0" borderId="140" xfId="0" applyFont="1" applyFill="1" applyBorder="1" applyAlignment="1" applyProtection="1">
      <alignment horizontal="center" vertical="center" wrapText="1"/>
      <protection/>
    </xf>
    <xf numFmtId="0" fontId="112" fillId="0" borderId="139" xfId="0" applyFont="1" applyFill="1" applyBorder="1" applyAlignment="1" applyProtection="1">
      <alignment horizontal="center" vertical="center" wrapText="1"/>
      <protection/>
    </xf>
    <xf numFmtId="0" fontId="3" fillId="0" borderId="7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 fillId="0" borderId="65" xfId="0" applyFont="1" applyBorder="1" applyAlignment="1" applyProtection="1">
      <alignment vertical="center" wrapText="1"/>
      <protection/>
    </xf>
    <xf numFmtId="0" fontId="1" fillId="0" borderId="108" xfId="0" applyFont="1" applyBorder="1" applyAlignment="1" applyProtection="1">
      <alignment vertical="center" wrapText="1"/>
      <protection/>
    </xf>
    <xf numFmtId="177" fontId="1" fillId="0" borderId="11" xfId="61" applyNumberFormat="1" applyFont="1" applyBorder="1" applyAlignment="1" applyProtection="1">
      <alignment horizontal="center" vertical="center" wrapText="1"/>
      <protection/>
    </xf>
    <xf numFmtId="0" fontId="1" fillId="0" borderId="63" xfId="0" applyFont="1" applyBorder="1" applyAlignment="1" applyProtection="1">
      <alignment vertical="center" wrapText="1"/>
      <protection/>
    </xf>
    <xf numFmtId="0" fontId="1" fillId="0" borderId="113" xfId="0" applyFont="1" applyBorder="1" applyAlignment="1" applyProtection="1">
      <alignment vertical="center" wrapText="1"/>
      <protection/>
    </xf>
    <xf numFmtId="0" fontId="3" fillId="0" borderId="51" xfId="0" applyFont="1" applyBorder="1" applyAlignment="1" applyProtection="1">
      <alignment horizontal="left"/>
      <protection/>
    </xf>
    <xf numFmtId="0" fontId="3" fillId="0" borderId="36" xfId="0" applyFont="1" applyBorder="1" applyAlignment="1" applyProtection="1">
      <alignment horizontal="left"/>
      <protection/>
    </xf>
    <xf numFmtId="0" fontId="3" fillId="0" borderId="18" xfId="0" applyFont="1" applyBorder="1" applyAlignment="1" applyProtection="1">
      <alignment horizontal="center" vertical="center" wrapText="1"/>
      <protection/>
    </xf>
    <xf numFmtId="0" fontId="3" fillId="0" borderId="141" xfId="0" applyFont="1" applyBorder="1" applyAlignment="1" applyProtection="1">
      <alignment horizontal="center" vertical="center" wrapText="1"/>
      <protection/>
    </xf>
    <xf numFmtId="0" fontId="1" fillId="0" borderId="65" xfId="0" applyFont="1" applyBorder="1" applyAlignment="1" applyProtection="1">
      <alignment horizontal="left" vertical="center" wrapText="1"/>
      <protection/>
    </xf>
    <xf numFmtId="0" fontId="1" fillId="0" borderId="85" xfId="0" applyFont="1" applyBorder="1" applyAlignment="1" applyProtection="1">
      <alignment horizontal="left" vertical="center" wrapText="1"/>
      <protection/>
    </xf>
    <xf numFmtId="0" fontId="3" fillId="0" borderId="78" xfId="0" applyFont="1" applyBorder="1" applyAlignment="1">
      <alignment horizontal="center" vertical="center" wrapText="1"/>
    </xf>
    <xf numFmtId="0" fontId="1" fillId="0" borderId="142" xfId="0" applyFont="1" applyBorder="1" applyAlignment="1">
      <alignment horizontal="left" vertical="center" wrapText="1"/>
    </xf>
    <xf numFmtId="0" fontId="1" fillId="0" borderId="143" xfId="0" applyFont="1" applyBorder="1" applyAlignment="1">
      <alignment horizontal="left" vertical="center" wrapText="1"/>
    </xf>
    <xf numFmtId="0" fontId="3" fillId="0" borderId="132" xfId="0" applyFont="1" applyBorder="1" applyAlignment="1">
      <alignment horizontal="left" vertical="center" wrapText="1"/>
    </xf>
    <xf numFmtId="0" fontId="3" fillId="0" borderId="67" xfId="0" applyFont="1" applyBorder="1" applyAlignment="1">
      <alignment horizontal="left" vertical="center" wrapText="1"/>
    </xf>
    <xf numFmtId="0" fontId="3" fillId="0" borderId="52"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1" fillId="0" borderId="64" xfId="0" applyFont="1" applyBorder="1" applyAlignment="1" applyProtection="1">
      <alignment vertical="center" wrapText="1"/>
      <protection/>
    </xf>
    <xf numFmtId="0" fontId="1" fillId="0" borderId="115" xfId="0" applyFont="1" applyBorder="1" applyAlignment="1" applyProtection="1">
      <alignment vertical="center" wrapText="1"/>
      <protection/>
    </xf>
    <xf numFmtId="9" fontId="9" fillId="0" borderId="38" xfId="60" applyFont="1" applyBorder="1" applyAlignment="1">
      <alignment horizontal="center" vertical="center"/>
    </xf>
    <xf numFmtId="9" fontId="9" fillId="0" borderId="15" xfId="60" applyFont="1" applyBorder="1" applyAlignment="1">
      <alignment horizontal="center" vertical="center"/>
    </xf>
    <xf numFmtId="0" fontId="3" fillId="0" borderId="81" xfId="0" applyFont="1" applyBorder="1" applyAlignment="1">
      <alignment horizontal="center" vertical="center" wrapText="1"/>
    </xf>
    <xf numFmtId="0" fontId="1" fillId="0" borderId="129" xfId="0" applyFont="1" applyBorder="1" applyAlignment="1">
      <alignment horizontal="left" vertical="center"/>
    </xf>
    <xf numFmtId="0" fontId="1" fillId="0" borderId="130" xfId="0" applyFont="1" applyBorder="1" applyAlignment="1">
      <alignment horizontal="left" vertical="center"/>
    </xf>
    <xf numFmtId="0" fontId="1" fillId="0" borderId="129" xfId="0" applyFont="1" applyBorder="1" applyAlignment="1">
      <alignment horizontal="left" vertical="center" wrapText="1"/>
    </xf>
    <xf numFmtId="0" fontId="1" fillId="0" borderId="130" xfId="0" applyFont="1" applyBorder="1" applyAlignment="1">
      <alignment horizontal="left" vertical="center" wrapText="1"/>
    </xf>
    <xf numFmtId="0" fontId="3" fillId="0" borderId="21"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99" xfId="0" applyFont="1" applyBorder="1" applyAlignment="1">
      <alignment horizontal="center" vertical="center" wrapText="1"/>
    </xf>
    <xf numFmtId="177" fontId="1" fillId="0" borderId="64" xfId="0" applyNumberFormat="1" applyFont="1" applyBorder="1" applyAlignment="1" applyProtection="1">
      <alignment horizontal="center" vertical="center"/>
      <protection/>
    </xf>
    <xf numFmtId="177" fontId="1" fillId="0" borderId="115" xfId="0" applyNumberFormat="1" applyFont="1" applyBorder="1" applyAlignment="1" applyProtection="1">
      <alignment horizontal="center" vertical="center"/>
      <protection/>
    </xf>
    <xf numFmtId="177" fontId="1" fillId="0" borderId="84" xfId="0" applyNumberFormat="1"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7" fillId="0" borderId="52" xfId="0" applyFont="1" applyBorder="1" applyAlignment="1">
      <alignment horizontal="center" vertical="center" wrapText="1"/>
    </xf>
    <xf numFmtId="0" fontId="0" fillId="0" borderId="141" xfId="0" applyBorder="1" applyAlignment="1">
      <alignment/>
    </xf>
    <xf numFmtId="177" fontId="1" fillId="0" borderId="63" xfId="0" applyNumberFormat="1" applyFont="1" applyBorder="1" applyAlignment="1" applyProtection="1">
      <alignment horizontal="center" vertical="center"/>
      <protection/>
    </xf>
    <xf numFmtId="177" fontId="1" fillId="0" borderId="113" xfId="0" applyNumberFormat="1" applyFont="1" applyBorder="1" applyAlignment="1" applyProtection="1">
      <alignment horizontal="center" vertical="center"/>
      <protection/>
    </xf>
    <xf numFmtId="177" fontId="1" fillId="0" borderId="114" xfId="0" applyNumberFormat="1" applyFont="1" applyBorder="1" applyAlignment="1" applyProtection="1">
      <alignment horizontal="center" vertical="center"/>
      <protection/>
    </xf>
    <xf numFmtId="0" fontId="1" fillId="0" borderId="40" xfId="0" applyFont="1" applyBorder="1" applyAlignment="1">
      <alignment horizontal="left" vertical="center" wrapText="1"/>
    </xf>
    <xf numFmtId="0" fontId="1" fillId="0" borderId="132" xfId="0" applyFont="1" applyBorder="1" applyAlignment="1">
      <alignment horizontal="left" vertical="center" wrapText="1"/>
    </xf>
    <xf numFmtId="0" fontId="1" fillId="0" borderId="67" xfId="0" applyFont="1" applyBorder="1" applyAlignment="1">
      <alignment horizontal="left" vertical="center" wrapText="1"/>
    </xf>
    <xf numFmtId="0" fontId="1" fillId="0" borderId="50" xfId="0" applyFont="1" applyBorder="1" applyAlignment="1" applyProtection="1">
      <alignment horizontal="left" vertical="center" wrapText="1"/>
      <protection/>
    </xf>
    <xf numFmtId="0" fontId="4" fillId="0" borderId="145" xfId="0" applyFont="1" applyBorder="1" applyAlignment="1" applyProtection="1">
      <alignment horizontal="left" vertical="center" wrapText="1"/>
      <protection/>
    </xf>
    <xf numFmtId="0" fontId="104" fillId="0" borderId="122" xfId="0" applyFont="1" applyBorder="1" applyAlignment="1">
      <alignment horizontal="center" vertical="center"/>
    </xf>
    <xf numFmtId="0" fontId="104" fillId="0" borderId="123" xfId="0" applyFont="1" applyBorder="1" applyAlignment="1">
      <alignment horizontal="center" vertical="center"/>
    </xf>
    <xf numFmtId="0" fontId="104" fillId="0" borderId="124" xfId="0" applyFont="1" applyBorder="1" applyAlignment="1">
      <alignment horizontal="center" vertical="center"/>
    </xf>
    <xf numFmtId="0" fontId="104" fillId="0" borderId="125" xfId="0" applyFont="1" applyBorder="1" applyAlignment="1">
      <alignment horizontal="center" vertical="center"/>
    </xf>
    <xf numFmtId="0" fontId="104" fillId="0" borderId="126" xfId="0" applyFont="1" applyBorder="1" applyAlignment="1">
      <alignment horizontal="center" vertical="center"/>
    </xf>
    <xf numFmtId="0" fontId="3" fillId="0" borderId="40" xfId="0" applyFont="1" applyBorder="1" applyAlignment="1">
      <alignment horizontal="left" vertical="center"/>
    </xf>
    <xf numFmtId="0" fontId="3" fillId="0" borderId="132" xfId="0" applyFont="1" applyBorder="1" applyAlignment="1">
      <alignment horizontal="left" vertical="center"/>
    </xf>
    <xf numFmtId="0" fontId="3" fillId="0" borderId="67"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42" xfId="0" applyFont="1" applyBorder="1" applyAlignment="1">
      <alignment horizontal="left" vertical="center"/>
    </xf>
    <xf numFmtId="0" fontId="1" fillId="0" borderId="114" xfId="0" applyFont="1" applyBorder="1" applyAlignment="1" applyProtection="1">
      <alignment horizontal="left" vertical="center"/>
      <protection/>
    </xf>
    <xf numFmtId="9" fontId="1" fillId="0" borderId="146" xfId="60" applyFont="1" applyBorder="1" applyAlignment="1" applyProtection="1">
      <alignment horizontal="center" vertical="center" wrapText="1"/>
      <protection locked="0"/>
    </xf>
    <xf numFmtId="9" fontId="1" fillId="0" borderId="147" xfId="60" applyFont="1" applyBorder="1" applyAlignment="1" applyProtection="1">
      <alignment horizontal="center" vertical="center" wrapText="1"/>
      <protection locked="0"/>
    </xf>
    <xf numFmtId="9" fontId="3" fillId="0" borderId="52" xfId="60" applyFont="1" applyBorder="1" applyAlignment="1" applyProtection="1">
      <alignment horizontal="center" vertical="center" wrapText="1"/>
      <protection locked="0"/>
    </xf>
    <xf numFmtId="9" fontId="3" fillId="0" borderId="18" xfId="60" applyFont="1" applyBorder="1" applyAlignment="1" applyProtection="1">
      <alignment horizontal="center" vertical="center" wrapText="1"/>
      <protection locked="0"/>
    </xf>
    <xf numFmtId="9" fontId="3" fillId="0" borderId="141" xfId="60" applyFont="1" applyBorder="1" applyAlignment="1" applyProtection="1">
      <alignment horizontal="center" vertical="center" wrapText="1"/>
      <protection locked="0"/>
    </xf>
    <xf numFmtId="9" fontId="1" fillId="0" borderId="98" xfId="60" applyFont="1" applyBorder="1" applyAlignment="1" applyProtection="1">
      <alignment horizontal="center" vertical="center" wrapText="1"/>
      <protection/>
    </xf>
    <xf numFmtId="177" fontId="3" fillId="0" borderId="11" xfId="61" applyNumberFormat="1" applyFont="1" applyBorder="1" applyAlignment="1" applyProtection="1">
      <alignment horizontal="center" vertical="center" wrapText="1"/>
      <protection/>
    </xf>
    <xf numFmtId="0" fontId="3" fillId="0" borderId="105" xfId="0" applyFont="1" applyBorder="1" applyAlignment="1">
      <alignment horizontal="center" vertical="center" wrapText="1"/>
    </xf>
    <xf numFmtId="0" fontId="3" fillId="0" borderId="148" xfId="0" applyFont="1" applyBorder="1" applyAlignment="1">
      <alignment horizontal="center" vertical="center" wrapText="1"/>
    </xf>
    <xf numFmtId="0" fontId="3" fillId="0" borderId="106" xfId="0" applyFont="1" applyBorder="1" applyAlignment="1">
      <alignment horizontal="center" vertical="center" wrapText="1"/>
    </xf>
    <xf numFmtId="9" fontId="1" fillId="0" borderId="149" xfId="60" applyFont="1" applyBorder="1" applyAlignment="1" applyProtection="1">
      <alignment horizontal="center" vertical="center" wrapText="1"/>
      <protection locked="0"/>
    </xf>
    <xf numFmtId="9" fontId="1" fillId="0" borderId="150" xfId="60" applyFont="1" applyBorder="1" applyAlignment="1" applyProtection="1">
      <alignment horizontal="center" vertical="center" wrapText="1"/>
      <protection locked="0"/>
    </xf>
    <xf numFmtId="9" fontId="1" fillId="0" borderId="151" xfId="60" applyFont="1" applyBorder="1" applyAlignment="1" applyProtection="1">
      <alignment horizontal="center" vertical="center" wrapText="1"/>
      <protection locked="0"/>
    </xf>
    <xf numFmtId="0" fontId="1" fillId="0" borderId="84" xfId="0" applyFont="1" applyBorder="1" applyAlignment="1" applyProtection="1">
      <alignment horizontal="left" vertical="center"/>
      <protection/>
    </xf>
    <xf numFmtId="0" fontId="1" fillId="0" borderId="85" xfId="0" applyFont="1" applyBorder="1" applyAlignment="1" applyProtection="1">
      <alignment horizontal="left" vertical="center"/>
      <protection/>
    </xf>
    <xf numFmtId="0" fontId="3" fillId="0" borderId="51"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16" fillId="0" borderId="127" xfId="0" applyFont="1" applyBorder="1" applyAlignment="1">
      <alignment horizontal="left" vertical="center" wrapText="1"/>
    </xf>
    <xf numFmtId="0" fontId="3" fillId="0" borderId="12" xfId="0" applyFont="1" applyBorder="1" applyAlignment="1">
      <alignment horizontal="left" vertical="center" wrapText="1"/>
    </xf>
    <xf numFmtId="0" fontId="3" fillId="0" borderId="152" xfId="0" applyFont="1" applyBorder="1" applyAlignment="1">
      <alignment horizontal="left" vertical="center" wrapText="1"/>
    </xf>
    <xf numFmtId="9" fontId="1" fillId="0" borderId="97" xfId="60" applyFont="1" applyBorder="1" applyAlignment="1" applyProtection="1">
      <alignment horizontal="center" vertical="center" wrapText="1"/>
      <protection/>
    </xf>
    <xf numFmtId="0" fontId="1" fillId="0" borderId="51" xfId="0" applyFont="1" applyBorder="1" applyAlignment="1" applyProtection="1">
      <alignment horizontal="center" vertical="center"/>
      <protection/>
    </xf>
    <xf numFmtId="0" fontId="1" fillId="0" borderId="56" xfId="0" applyFont="1" applyBorder="1" applyAlignment="1" applyProtection="1">
      <alignment horizontal="center" vertical="center"/>
      <protection/>
    </xf>
    <xf numFmtId="0" fontId="0" fillId="0" borderId="120" xfId="0" applyBorder="1" applyAlignment="1">
      <alignment/>
    </xf>
    <xf numFmtId="0" fontId="3" fillId="0" borderId="131" xfId="0" applyFont="1" applyBorder="1" applyAlignment="1">
      <alignment horizontal="center" vertical="center"/>
    </xf>
    <xf numFmtId="0" fontId="0" fillId="0" borderId="132" xfId="0" applyBorder="1" applyAlignment="1">
      <alignment/>
    </xf>
    <xf numFmtId="0" fontId="0" fillId="0" borderId="67" xfId="0" applyBorder="1" applyAlignment="1">
      <alignment/>
    </xf>
    <xf numFmtId="0" fontId="0" fillId="0" borderId="132" xfId="0" applyFont="1" applyBorder="1" applyAlignment="1">
      <alignment/>
    </xf>
    <xf numFmtId="0" fontId="0" fillId="0" borderId="67" xfId="0" applyFont="1" applyBorder="1" applyAlignment="1">
      <alignment/>
    </xf>
    <xf numFmtId="0" fontId="0" fillId="0" borderId="130" xfId="0" applyFont="1" applyBorder="1" applyAlignment="1">
      <alignment/>
    </xf>
    <xf numFmtId="0" fontId="1" fillId="0" borderId="153" xfId="0" applyFont="1" applyBorder="1" applyAlignment="1">
      <alignment horizontal="left" vertical="center" wrapText="1"/>
    </xf>
    <xf numFmtId="0" fontId="1" fillId="0" borderId="131" xfId="0" applyFont="1" applyBorder="1" applyAlignment="1">
      <alignment horizontal="left" vertical="center" wrapText="1"/>
    </xf>
    <xf numFmtId="0" fontId="3" fillId="0" borderId="154" xfId="0" applyFont="1" applyBorder="1" applyAlignment="1">
      <alignment horizontal="left" vertical="center" wrapText="1"/>
    </xf>
    <xf numFmtId="0" fontId="3" fillId="0" borderId="155" xfId="0" applyFont="1" applyBorder="1" applyAlignment="1">
      <alignment horizontal="left" vertical="center" wrapText="1"/>
    </xf>
    <xf numFmtId="0" fontId="3" fillId="0" borderId="156" xfId="0" applyFont="1" applyBorder="1" applyAlignment="1">
      <alignment horizontal="center" vertical="center" wrapText="1"/>
    </xf>
    <xf numFmtId="0" fontId="3" fillId="0" borderId="157" xfId="0" applyFont="1" applyBorder="1" applyAlignment="1">
      <alignment horizontal="center" vertical="center" wrapText="1"/>
    </xf>
    <xf numFmtId="9" fontId="1" fillId="0" borderId="158" xfId="60" applyFont="1" applyBorder="1" applyAlignment="1" applyProtection="1">
      <alignment horizontal="center" vertical="center" wrapText="1"/>
      <protection locked="0"/>
    </xf>
    <xf numFmtId="9" fontId="1" fillId="0" borderId="159" xfId="60" applyFont="1" applyBorder="1" applyAlignment="1" applyProtection="1">
      <alignment horizontal="center" vertical="center" wrapText="1"/>
      <protection locked="0"/>
    </xf>
    <xf numFmtId="9" fontId="1" fillId="0" borderId="160" xfId="60" applyFont="1" applyBorder="1" applyAlignment="1" applyProtection="1">
      <alignment horizontal="center" vertical="center" wrapText="1"/>
      <protection locked="0"/>
    </xf>
    <xf numFmtId="0" fontId="3" fillId="0" borderId="36" xfId="0" applyFont="1" applyBorder="1" applyAlignment="1" applyProtection="1">
      <alignment horizontal="left" vertical="center" wrapText="1"/>
      <protection/>
    </xf>
    <xf numFmtId="0" fontId="3" fillId="0" borderId="56" xfId="0" applyFont="1" applyBorder="1" applyAlignment="1" applyProtection="1">
      <alignment horizontal="left" vertical="center" wrapText="1"/>
      <protection/>
    </xf>
    <xf numFmtId="0" fontId="108" fillId="34" borderId="135" xfId="0" applyFont="1" applyFill="1" applyBorder="1" applyAlignment="1" applyProtection="1">
      <alignment horizontal="left" vertical="center"/>
      <protection/>
    </xf>
    <xf numFmtId="0" fontId="108" fillId="34" borderId="137" xfId="0" applyFont="1" applyFill="1" applyBorder="1" applyAlignment="1" applyProtection="1">
      <alignment horizontal="left" vertical="center"/>
      <protection/>
    </xf>
    <xf numFmtId="0" fontId="108" fillId="0" borderId="161" xfId="0" applyFont="1" applyFill="1" applyBorder="1" applyAlignment="1" applyProtection="1">
      <alignment horizontal="center" vertical="center" wrapText="1"/>
      <protection/>
    </xf>
    <xf numFmtId="0" fontId="108" fillId="0" borderId="162" xfId="0" applyFont="1" applyFill="1" applyBorder="1" applyAlignment="1" applyProtection="1">
      <alignment horizontal="center" vertical="center" wrapText="1"/>
      <protection/>
    </xf>
    <xf numFmtId="9" fontId="1" fillId="0" borderId="163" xfId="60" applyFont="1" applyBorder="1" applyAlignment="1" applyProtection="1">
      <alignment horizontal="center" vertical="center" wrapText="1"/>
      <protection locked="0"/>
    </xf>
    <xf numFmtId="0" fontId="1" fillId="0" borderId="164" xfId="0" applyFont="1" applyBorder="1" applyAlignment="1">
      <alignment horizontal="left"/>
    </xf>
    <xf numFmtId="0" fontId="1" fillId="0" borderId="108" xfId="0" applyFont="1" applyBorder="1" applyAlignment="1">
      <alignment horizontal="left"/>
    </xf>
    <xf numFmtId="177" fontId="1" fillId="0" borderId="64" xfId="61" applyNumberFormat="1" applyFont="1" applyBorder="1" applyAlignment="1" applyProtection="1">
      <alignment horizontal="center" wrapText="1"/>
      <protection/>
    </xf>
    <xf numFmtId="177" fontId="1" fillId="0" borderId="115" xfId="61" applyNumberFormat="1" applyFont="1" applyBorder="1" applyAlignment="1" applyProtection="1">
      <alignment horizontal="center" wrapText="1"/>
      <protection/>
    </xf>
    <xf numFmtId="177" fontId="1" fillId="0" borderId="165" xfId="61" applyNumberFormat="1" applyFont="1" applyBorder="1" applyAlignment="1" applyProtection="1">
      <alignment horizontal="center" wrapText="1"/>
      <protection/>
    </xf>
    <xf numFmtId="177" fontId="1" fillId="0" borderId="65" xfId="61" applyNumberFormat="1" applyFont="1" applyBorder="1" applyAlignment="1" applyProtection="1">
      <alignment horizontal="center" wrapText="1"/>
      <protection/>
    </xf>
    <xf numFmtId="177" fontId="1" fillId="0" borderId="108" xfId="61" applyNumberFormat="1" applyFont="1" applyBorder="1" applyAlignment="1" applyProtection="1">
      <alignment horizontal="center" wrapText="1"/>
      <protection/>
    </xf>
    <xf numFmtId="177" fontId="1" fillId="0" borderId="166" xfId="61" applyNumberFormat="1" applyFont="1" applyBorder="1" applyAlignment="1" applyProtection="1">
      <alignment horizontal="center" wrapText="1"/>
      <protection/>
    </xf>
    <xf numFmtId="177" fontId="1" fillId="0" borderId="167" xfId="61" applyNumberFormat="1" applyFont="1" applyBorder="1" applyAlignment="1" applyProtection="1">
      <alignment horizontal="center" wrapText="1"/>
      <protection/>
    </xf>
    <xf numFmtId="177" fontId="1" fillId="0" borderId="168" xfId="61" applyNumberFormat="1" applyFont="1" applyBorder="1" applyAlignment="1" applyProtection="1">
      <alignment horizontal="center" wrapText="1"/>
      <protection/>
    </xf>
    <xf numFmtId="177" fontId="1" fillId="0" borderId="169" xfId="61" applyNumberFormat="1" applyFont="1" applyBorder="1" applyAlignment="1" applyProtection="1">
      <alignment horizontal="center" wrapText="1"/>
      <protection/>
    </xf>
    <xf numFmtId="0" fontId="1" fillId="0" borderId="170" xfId="0" applyFont="1" applyBorder="1" applyAlignment="1">
      <alignment horizontal="left"/>
    </xf>
    <xf numFmtId="0" fontId="1" fillId="0" borderId="113" xfId="0" applyFont="1" applyBorder="1" applyAlignment="1">
      <alignment horizontal="left"/>
    </xf>
    <xf numFmtId="0" fontId="1" fillId="0" borderId="171" xfId="0" applyFont="1" applyBorder="1" applyAlignment="1">
      <alignment horizontal="left" wrapText="1"/>
    </xf>
    <xf numFmtId="0" fontId="1" fillId="0" borderId="37" xfId="0" applyFont="1" applyBorder="1" applyAlignment="1">
      <alignment horizontal="left" wrapText="1"/>
    </xf>
    <xf numFmtId="0" fontId="1" fillId="0" borderId="15" xfId="0" applyFont="1" applyBorder="1" applyAlignment="1">
      <alignment horizontal="left" wrapText="1"/>
    </xf>
    <xf numFmtId="0" fontId="1" fillId="0" borderId="164" xfId="0" applyFont="1" applyBorder="1" applyAlignment="1" applyProtection="1">
      <alignment horizontal="left"/>
      <protection/>
    </xf>
    <xf numFmtId="0" fontId="1" fillId="0" borderId="85" xfId="0" applyFont="1" applyBorder="1" applyAlignment="1" applyProtection="1">
      <alignment horizontal="left"/>
      <protection/>
    </xf>
    <xf numFmtId="0" fontId="3" fillId="0" borderId="172" xfId="0" applyFont="1" applyBorder="1" applyAlignment="1">
      <alignment horizontal="left" vertical="center" wrapText="1"/>
    </xf>
    <xf numFmtId="0" fontId="3" fillId="0" borderId="99" xfId="0" applyFont="1" applyBorder="1" applyAlignment="1">
      <alignment horizontal="left" vertical="center" wrapText="1"/>
    </xf>
    <xf numFmtId="0" fontId="3" fillId="0" borderId="50" xfId="0" applyFont="1" applyBorder="1" applyAlignment="1">
      <alignment horizontal="left" vertical="center" wrapText="1"/>
    </xf>
    <xf numFmtId="0" fontId="3" fillId="0" borderId="173" xfId="0" applyFont="1" applyBorder="1" applyAlignment="1">
      <alignment horizontal="left" vertical="center" wrapText="1"/>
    </xf>
    <xf numFmtId="0" fontId="7" fillId="0" borderId="120" xfId="0" applyFont="1" applyBorder="1" applyAlignment="1">
      <alignment horizontal="center" vertical="center" wrapText="1"/>
    </xf>
    <xf numFmtId="0" fontId="3" fillId="0" borderId="174" xfId="0" applyFont="1" applyBorder="1" applyAlignment="1">
      <alignment horizontal="center" vertical="center"/>
    </xf>
    <xf numFmtId="0" fontId="3" fillId="0" borderId="175" xfId="0" applyFont="1" applyBorder="1" applyAlignment="1">
      <alignment horizontal="center" vertical="center"/>
    </xf>
    <xf numFmtId="0" fontId="3" fillId="0" borderId="40" xfId="0" applyFont="1" applyBorder="1" applyAlignment="1">
      <alignment horizontal="center" vertical="center"/>
    </xf>
    <xf numFmtId="0" fontId="3" fillId="0" borderId="176" xfId="0" applyFont="1" applyBorder="1" applyAlignment="1">
      <alignment horizontal="center" vertical="center"/>
    </xf>
    <xf numFmtId="0" fontId="3" fillId="0" borderId="174" xfId="0" applyFont="1" applyBorder="1" applyAlignment="1">
      <alignment horizontal="left" vertical="center" wrapText="1"/>
    </xf>
    <xf numFmtId="0" fontId="3" fillId="0" borderId="175" xfId="0" applyFont="1" applyBorder="1" applyAlignment="1">
      <alignment horizontal="left" vertical="center" wrapText="1"/>
    </xf>
    <xf numFmtId="0" fontId="3" fillId="0" borderId="177" xfId="0" applyFont="1" applyBorder="1" applyAlignment="1">
      <alignment horizontal="left" vertical="center" wrapText="1"/>
    </xf>
    <xf numFmtId="0" fontId="3" fillId="0" borderId="178" xfId="0" applyFont="1" applyBorder="1" applyAlignment="1">
      <alignment horizontal="left" vertical="center" wrapText="1"/>
    </xf>
    <xf numFmtId="0" fontId="3" fillId="0" borderId="179" xfId="0" applyFont="1" applyBorder="1" applyAlignment="1">
      <alignment horizontal="left" vertical="center" wrapText="1"/>
    </xf>
    <xf numFmtId="0" fontId="3" fillId="0" borderId="180" xfId="0" applyFont="1" applyBorder="1" applyAlignment="1">
      <alignment horizontal="left" vertical="center" wrapText="1"/>
    </xf>
    <xf numFmtId="0" fontId="113" fillId="0" borderId="121" xfId="0" applyFont="1" applyBorder="1" applyAlignment="1">
      <alignment horizontal="center" vertical="center" wrapText="1"/>
    </xf>
    <xf numFmtId="0" fontId="113" fillId="0" borderId="122" xfId="0" applyFont="1" applyBorder="1" applyAlignment="1">
      <alignment horizontal="center" vertical="center" wrapText="1"/>
    </xf>
    <xf numFmtId="0" fontId="113" fillId="0" borderId="123" xfId="0" applyFont="1" applyBorder="1" applyAlignment="1">
      <alignment horizontal="center" vertical="center" wrapText="1"/>
    </xf>
    <xf numFmtId="0" fontId="113" fillId="0" borderId="124" xfId="0" applyFont="1" applyBorder="1" applyAlignment="1">
      <alignment horizontal="center" vertical="center" wrapText="1"/>
    </xf>
    <xf numFmtId="0" fontId="113" fillId="0" borderId="125" xfId="0" applyFont="1" applyBorder="1" applyAlignment="1">
      <alignment horizontal="center" vertical="center" wrapText="1"/>
    </xf>
    <xf numFmtId="0" fontId="113" fillId="0" borderId="126" xfId="0" applyFont="1" applyBorder="1" applyAlignment="1">
      <alignment horizontal="center" vertical="center" wrapText="1"/>
    </xf>
    <xf numFmtId="0" fontId="13" fillId="0" borderId="181" xfId="0" applyFont="1" applyBorder="1" applyAlignment="1">
      <alignment horizontal="center" vertical="center" wrapText="1"/>
    </xf>
    <xf numFmtId="0" fontId="1" fillId="0" borderId="182" xfId="0" applyFont="1" applyBorder="1" applyAlignment="1" applyProtection="1">
      <alignment horizontal="left"/>
      <protection/>
    </xf>
    <xf numFmtId="0" fontId="1" fillId="0" borderId="86" xfId="0" applyFont="1" applyBorder="1" applyAlignment="1" applyProtection="1">
      <alignment horizontal="left"/>
      <protection/>
    </xf>
    <xf numFmtId="0" fontId="1" fillId="0" borderId="183" xfId="0" applyFont="1" applyBorder="1" applyAlignment="1" applyProtection="1">
      <alignment horizontal="left"/>
      <protection/>
    </xf>
    <xf numFmtId="0" fontId="1" fillId="0" borderId="84" xfId="0" applyFont="1" applyBorder="1" applyAlignment="1" applyProtection="1">
      <alignment horizontal="left"/>
      <protection/>
    </xf>
    <xf numFmtId="0" fontId="3" fillId="0" borderId="184" xfId="0" applyFont="1" applyBorder="1" applyAlignment="1">
      <alignment horizontal="left" vertical="center" wrapText="1"/>
    </xf>
    <xf numFmtId="0" fontId="3" fillId="0" borderId="21" xfId="0" applyFont="1" applyBorder="1" applyAlignment="1">
      <alignment horizontal="left" vertical="center" wrapText="1"/>
    </xf>
    <xf numFmtId="0" fontId="1" fillId="0" borderId="177" xfId="0" applyFont="1" applyBorder="1" applyAlignment="1">
      <alignment horizontal="left" vertical="center" wrapText="1"/>
    </xf>
    <xf numFmtId="0" fontId="3" fillId="0" borderId="185" xfId="0" applyFont="1" applyBorder="1" applyAlignment="1">
      <alignment horizontal="left" vertical="center" wrapText="1"/>
    </xf>
    <xf numFmtId="0" fontId="3" fillId="0" borderId="22" xfId="0" applyFont="1" applyBorder="1" applyAlignment="1">
      <alignment horizontal="left" vertical="center" wrapText="1"/>
    </xf>
    <xf numFmtId="0" fontId="3" fillId="0" borderId="186" xfId="0" applyFont="1" applyBorder="1" applyAlignment="1" applyProtection="1">
      <alignment horizontal="left"/>
      <protection/>
    </xf>
    <xf numFmtId="0" fontId="3" fillId="0" borderId="154" xfId="0" applyFont="1" applyBorder="1" applyAlignment="1" applyProtection="1">
      <alignment horizontal="left"/>
      <protection/>
    </xf>
    <xf numFmtId="0" fontId="109" fillId="0" borderId="70" xfId="0" applyFont="1" applyBorder="1" applyAlignment="1">
      <alignment horizontal="center" vertical="center"/>
    </xf>
    <xf numFmtId="0" fontId="109" fillId="0" borderId="187" xfId="0" applyFont="1" applyBorder="1" applyAlignment="1">
      <alignment horizontal="center" vertical="center"/>
    </xf>
    <xf numFmtId="0" fontId="109" fillId="0" borderId="68" xfId="0" applyFont="1" applyBorder="1" applyAlignment="1">
      <alignment horizontal="center" vertical="center"/>
    </xf>
    <xf numFmtId="0" fontId="109" fillId="0" borderId="188" xfId="0" applyFont="1" applyBorder="1" applyAlignment="1">
      <alignment horizontal="center" vertical="center"/>
    </xf>
    <xf numFmtId="0" fontId="109" fillId="0" borderId="69" xfId="0" applyFont="1" applyBorder="1" applyAlignment="1">
      <alignment horizontal="center" vertical="center"/>
    </xf>
    <xf numFmtId="0" fontId="109" fillId="0" borderId="189" xfId="0" applyFont="1" applyBorder="1" applyAlignment="1">
      <alignment horizontal="center" vertical="center"/>
    </xf>
    <xf numFmtId="0" fontId="1" fillId="0" borderId="190" xfId="0" applyFont="1" applyBorder="1" applyAlignment="1">
      <alignment horizontal="left"/>
    </xf>
    <xf numFmtId="0" fontId="1" fillId="0" borderId="191" xfId="0" applyFont="1" applyBorder="1" applyAlignment="1">
      <alignment horizontal="left"/>
    </xf>
    <xf numFmtId="0" fontId="3" fillId="0" borderId="34" xfId="0" applyFont="1" applyBorder="1" applyAlignment="1" applyProtection="1">
      <alignment horizontal="left" vertical="center" wrapText="1"/>
      <protection/>
    </xf>
    <xf numFmtId="0" fontId="3" fillId="0" borderId="51" xfId="0" applyFont="1" applyBorder="1" applyAlignment="1" applyProtection="1">
      <alignment horizontal="left" vertical="center" wrapText="1"/>
      <protection/>
    </xf>
    <xf numFmtId="0" fontId="1" fillId="0" borderId="51" xfId="0"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7" fillId="0" borderId="51" xfId="0" applyFont="1" applyBorder="1" applyAlignment="1" applyProtection="1">
      <alignment horizontal="center" vertical="top"/>
      <protection/>
    </xf>
    <xf numFmtId="0" fontId="7" fillId="0" borderId="36" xfId="0" applyFont="1" applyBorder="1" applyAlignment="1" applyProtection="1">
      <alignment horizontal="center" vertical="top"/>
      <protection/>
    </xf>
    <xf numFmtId="0" fontId="7" fillId="0" borderId="56" xfId="0" applyFont="1" applyBorder="1" applyAlignment="1" applyProtection="1">
      <alignment horizontal="center" vertical="top"/>
      <protection/>
    </xf>
    <xf numFmtId="0" fontId="27" fillId="0" borderId="51" xfId="0" applyFont="1" applyBorder="1" applyAlignment="1" applyProtection="1">
      <alignment horizontal="center" wrapText="1"/>
      <protection/>
    </xf>
    <xf numFmtId="0" fontId="27" fillId="0" borderId="36" xfId="0" applyFont="1" applyBorder="1" applyAlignment="1" applyProtection="1">
      <alignment horizontal="center" wrapText="1"/>
      <protection/>
    </xf>
    <xf numFmtId="0" fontId="27" fillId="0" borderId="56" xfId="0" applyFont="1" applyBorder="1" applyAlignment="1" applyProtection="1">
      <alignment horizontal="center" wrapText="1"/>
      <protection/>
    </xf>
    <xf numFmtId="0" fontId="3" fillId="0" borderId="21" xfId="0" applyFont="1" applyBorder="1" applyAlignment="1" applyProtection="1">
      <alignment horizontal="left" vertical="center" wrapText="1"/>
      <protection/>
    </xf>
    <xf numFmtId="0" fontId="3" fillId="0" borderId="51" xfId="0" applyFont="1" applyBorder="1" applyAlignment="1" applyProtection="1">
      <alignment horizontal="center" wrapText="1"/>
      <protection/>
    </xf>
    <xf numFmtId="0" fontId="3" fillId="0" borderId="36" xfId="0" applyFont="1" applyBorder="1" applyAlignment="1" applyProtection="1">
      <alignment horizontal="center"/>
      <protection/>
    </xf>
    <xf numFmtId="0" fontId="3" fillId="0" borderId="56" xfId="0" applyFont="1" applyBorder="1" applyAlignment="1" applyProtection="1">
      <alignment horizontal="center"/>
      <protection/>
    </xf>
    <xf numFmtId="0" fontId="11" fillId="0" borderId="18" xfId="0" applyFont="1" applyBorder="1" applyAlignment="1" applyProtection="1">
      <alignment horizontal="center" wrapText="1"/>
      <protection/>
    </xf>
    <xf numFmtId="0" fontId="4" fillId="0" borderId="0"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0" xfId="0" applyFont="1" applyAlignment="1" applyProtection="1">
      <alignment horizontal="left"/>
      <protection/>
    </xf>
    <xf numFmtId="0" fontId="1" fillId="0" borderId="192" xfId="0" applyFont="1" applyBorder="1" applyAlignment="1" applyProtection="1">
      <alignment horizontal="left"/>
      <protection/>
    </xf>
    <xf numFmtId="0" fontId="1" fillId="0" borderId="0" xfId="0" applyFont="1" applyAlignment="1" applyProtection="1">
      <alignment horizontal="left" wrapText="1"/>
      <protection/>
    </xf>
    <xf numFmtId="0" fontId="24" fillId="0" borderId="51" xfId="0" applyFont="1" applyBorder="1" applyAlignment="1">
      <alignment horizontal="center" wrapText="1"/>
    </xf>
    <xf numFmtId="0" fontId="24" fillId="0" borderId="36" xfId="0" applyFont="1" applyBorder="1" applyAlignment="1">
      <alignment horizontal="center" wrapText="1"/>
    </xf>
    <xf numFmtId="0" fontId="24" fillId="0" borderId="56" xfId="0" applyFont="1" applyBorder="1" applyAlignment="1">
      <alignment horizontal="center" wrapText="1"/>
    </xf>
    <xf numFmtId="0" fontId="24" fillId="0" borderId="34" xfId="0" applyFont="1" applyBorder="1" applyAlignment="1">
      <alignment horizontal="center"/>
    </xf>
    <xf numFmtId="0" fontId="24" fillId="0" borderId="51" xfId="0" applyFont="1" applyBorder="1" applyAlignment="1">
      <alignment horizontal="center"/>
    </xf>
    <xf numFmtId="0" fontId="24" fillId="0" borderId="36" xfId="0" applyFont="1" applyBorder="1" applyAlignment="1">
      <alignment horizontal="center"/>
    </xf>
    <xf numFmtId="0" fontId="24" fillId="0" borderId="56" xfId="0" applyFont="1" applyBorder="1" applyAlignment="1">
      <alignment horizontal="center"/>
    </xf>
    <xf numFmtId="0" fontId="114" fillId="0" borderId="48" xfId="0" applyFont="1" applyBorder="1" applyAlignment="1">
      <alignment horizontal="center" vertical="center" wrapText="1"/>
    </xf>
    <xf numFmtId="0" fontId="114" fillId="0" borderId="49" xfId="0" applyFont="1" applyBorder="1" applyAlignment="1">
      <alignment horizontal="center" vertical="center"/>
    </xf>
    <xf numFmtId="0" fontId="114" fillId="0" borderId="42" xfId="0" applyFont="1" applyBorder="1" applyAlignment="1">
      <alignment horizontal="center" vertical="center"/>
    </xf>
    <xf numFmtId="0" fontId="3" fillId="0" borderId="0" xfId="0" applyFont="1" applyAlignment="1">
      <alignment horizontal="left"/>
    </xf>
    <xf numFmtId="0" fontId="23" fillId="0" borderId="0" xfId="0" applyFont="1" applyAlignment="1" applyProtection="1">
      <alignment horizontal="left" vertical="center" wrapText="1"/>
      <protection/>
    </xf>
    <xf numFmtId="0" fontId="24"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23" fillId="0" borderId="0" xfId="0" applyFont="1" applyAlignment="1" applyProtection="1">
      <alignment horizontal="center" vertical="center" wrapText="1"/>
      <protection/>
    </xf>
    <xf numFmtId="0" fontId="9" fillId="0" borderId="0" xfId="0" applyFont="1" applyFill="1" applyAlignment="1" applyProtection="1">
      <alignment horizontal="center" vertical="top" wrapText="1"/>
      <protection/>
    </xf>
    <xf numFmtId="0" fontId="23" fillId="0" borderId="34" xfId="0" applyFont="1" applyBorder="1" applyAlignment="1" applyProtection="1">
      <alignment horizontal="center" vertical="center" wrapText="1"/>
      <protection/>
    </xf>
    <xf numFmtId="0" fontId="23" fillId="0" borderId="21" xfId="0" applyFont="1" applyBorder="1" applyAlignment="1" applyProtection="1">
      <alignment horizontal="center" vertical="center" wrapText="1"/>
      <protection/>
    </xf>
    <xf numFmtId="0" fontId="23" fillId="0" borderId="34" xfId="0" applyFont="1" applyBorder="1" applyAlignment="1" applyProtection="1">
      <alignment horizontal="left" vertical="center" wrapText="1"/>
      <protection/>
    </xf>
    <xf numFmtId="0" fontId="23" fillId="0" borderId="51" xfId="0" applyFont="1" applyBorder="1" applyAlignment="1" applyProtection="1">
      <alignment horizontal="left" vertical="center" wrapText="1"/>
      <protection/>
    </xf>
    <xf numFmtId="0" fontId="23" fillId="0" borderId="34" xfId="0" applyFont="1" applyBorder="1" applyAlignment="1" applyProtection="1">
      <alignment horizontal="left" vertical="center" wrapText="1" indent="2"/>
      <protection/>
    </xf>
    <xf numFmtId="0" fontId="23" fillId="0" borderId="51" xfId="0" applyFont="1" applyBorder="1" applyAlignment="1" applyProtection="1">
      <alignment horizontal="left" vertical="center" wrapText="1" indent="2"/>
      <protection/>
    </xf>
    <xf numFmtId="0" fontId="23" fillId="0" borderId="34" xfId="0" applyFont="1" applyBorder="1" applyAlignment="1" applyProtection="1">
      <alignment horizontal="left" vertical="center" wrapText="1" indent="5"/>
      <protection/>
    </xf>
    <xf numFmtId="0" fontId="23" fillId="0" borderId="51" xfId="0" applyFont="1" applyBorder="1" applyAlignment="1" applyProtection="1">
      <alignment horizontal="left" vertical="center" wrapText="1" indent="5"/>
      <protection/>
    </xf>
    <xf numFmtId="0" fontId="23" fillId="0" borderId="21" xfId="0" applyFont="1" applyBorder="1" applyAlignment="1" applyProtection="1">
      <alignment horizontal="left" vertical="center" wrapText="1"/>
      <protection/>
    </xf>
    <xf numFmtId="0" fontId="23" fillId="0" borderId="52" xfId="0" applyFont="1" applyBorder="1" applyAlignment="1" applyProtection="1">
      <alignment horizontal="left" vertical="center" wrapText="1"/>
      <protection/>
    </xf>
    <xf numFmtId="0" fontId="23" fillId="0" borderId="36" xfId="0" applyFont="1" applyBorder="1" applyAlignment="1" applyProtection="1">
      <alignment horizontal="left" vertical="center" wrapText="1" indent="2"/>
      <protection/>
    </xf>
    <xf numFmtId="0" fontId="23" fillId="0" borderId="56" xfId="0" applyFont="1" applyBorder="1" applyAlignment="1" applyProtection="1">
      <alignment horizontal="left" vertical="center" wrapText="1" indent="2"/>
      <protection/>
    </xf>
    <xf numFmtId="0" fontId="23" fillId="0" borderId="99" xfId="0" applyFont="1" applyBorder="1" applyAlignment="1" applyProtection="1">
      <alignment horizontal="left" vertical="center" wrapText="1" indent="5"/>
      <protection/>
    </xf>
    <xf numFmtId="0" fontId="23" fillId="0" borderId="50" xfId="0" applyFont="1" applyBorder="1" applyAlignment="1" applyProtection="1">
      <alignment horizontal="left" vertical="center" wrapText="1" indent="5"/>
      <protection/>
    </xf>
    <xf numFmtId="0" fontId="23" fillId="0" borderId="51" xfId="0" applyFont="1" applyBorder="1" applyAlignment="1" applyProtection="1">
      <alignment horizontal="left" vertical="center" wrapText="1" indent="7"/>
      <protection/>
    </xf>
    <xf numFmtId="0" fontId="23" fillId="0" borderId="36" xfId="0" applyFont="1" applyBorder="1" applyAlignment="1" applyProtection="1">
      <alignment horizontal="left" vertical="center" wrapText="1" indent="7"/>
      <protection/>
    </xf>
    <xf numFmtId="0" fontId="23" fillId="0" borderId="51" xfId="0" applyFont="1" applyBorder="1" applyAlignment="1" applyProtection="1">
      <alignment horizontal="center" vertical="center" wrapText="1"/>
      <protection/>
    </xf>
    <xf numFmtId="0" fontId="23" fillId="0" borderId="36" xfId="0" applyFont="1" applyBorder="1" applyAlignment="1" applyProtection="1">
      <alignment horizontal="center" vertical="center" wrapText="1"/>
      <protection/>
    </xf>
    <xf numFmtId="0" fontId="23" fillId="0" borderId="56" xfId="0" applyFont="1" applyBorder="1" applyAlignment="1" applyProtection="1">
      <alignment horizontal="center" vertical="center" wrapText="1"/>
      <protection/>
    </xf>
    <xf numFmtId="0" fontId="91" fillId="0" borderId="193" xfId="47" applyFill="1" applyBorder="1" applyAlignment="1" applyProtection="1">
      <alignment horizontal="center" vertical="center" wrapText="1"/>
      <protection/>
    </xf>
    <xf numFmtId="0" fontId="91" fillId="0" borderId="194" xfId="47" applyFill="1" applyBorder="1" applyAlignment="1" applyProtection="1">
      <alignment horizontal="center" vertical="center" wrapText="1"/>
      <protection/>
    </xf>
    <xf numFmtId="0" fontId="91" fillId="0" borderId="195" xfId="47" applyFill="1" applyBorder="1" applyAlignment="1" applyProtection="1">
      <alignment horizontal="center" vertical="center" wrapText="1"/>
      <protection/>
    </xf>
    <xf numFmtId="0" fontId="91" fillId="0" borderId="47" xfId="47" applyFill="1" applyBorder="1" applyAlignment="1" applyProtection="1">
      <alignment horizontal="center" vertical="center" wrapText="1"/>
      <protection/>
    </xf>
    <xf numFmtId="0" fontId="91" fillId="0" borderId="196" xfId="47" applyFill="1" applyBorder="1" applyAlignment="1" applyProtection="1">
      <alignment horizontal="center" vertical="center" wrapText="1"/>
      <protection/>
    </xf>
    <xf numFmtId="0" fontId="91" fillId="0" borderId="197" xfId="47" applyFill="1" applyBorder="1" applyAlignment="1" applyProtection="1">
      <alignment horizontal="center" vertical="center" wrapText="1"/>
      <protection/>
    </xf>
    <xf numFmtId="9" fontId="1" fillId="0" borderId="0" xfId="0" applyNumberFormat="1"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85">
    <dxf>
      <fill>
        <patternFill>
          <bgColor rgb="FFFF0000"/>
        </patternFill>
      </fill>
    </dxf>
    <dxf>
      <fill>
        <patternFill>
          <bgColor rgb="FFCCFFCC"/>
        </patternFill>
      </fill>
    </dxf>
    <dxf>
      <fill>
        <patternFill>
          <bgColor rgb="FF66FFFF"/>
        </patternFill>
      </fill>
    </dxf>
    <dxf>
      <fill>
        <patternFill>
          <bgColor theme="1"/>
        </patternFill>
      </fill>
    </dxf>
    <dxf>
      <fill>
        <patternFill>
          <bgColor indexed="10"/>
        </patternFill>
      </fill>
    </dxf>
    <dxf>
      <fill>
        <patternFill>
          <bgColor indexed="10"/>
        </patternFill>
      </fill>
    </dxf>
    <dxf>
      <fill>
        <patternFill>
          <bgColor indexed="10"/>
        </patternFill>
      </fill>
    </dxf>
    <dxf>
      <fill>
        <patternFill>
          <bgColor indexed="42"/>
        </patternFill>
      </fill>
    </dxf>
    <dxf>
      <fill>
        <patternFill>
          <bgColor indexed="35"/>
        </patternFill>
      </fill>
    </dxf>
    <dxf>
      <fill>
        <patternFill>
          <bgColor indexed="35"/>
        </patternFill>
      </fill>
    </dxf>
    <dxf>
      <fill>
        <patternFill>
          <bgColor indexed="51"/>
        </patternFill>
      </fill>
    </dxf>
    <dxf>
      <fill>
        <patternFill>
          <bgColor indexed="35"/>
        </patternFill>
      </fill>
    </dxf>
    <dxf>
      <fill>
        <patternFill>
          <bgColor indexed="42"/>
        </patternFill>
      </fill>
    </dxf>
    <dxf>
      <fill>
        <patternFill>
          <bgColor indexed="51"/>
        </patternFill>
      </fill>
    </dxf>
    <dxf>
      <fill>
        <patternFill>
          <bgColor indexed="10"/>
        </patternFill>
      </fill>
    </dxf>
    <dxf>
      <font>
        <b/>
        <i/>
      </font>
      <fill>
        <patternFill patternType="gray125"/>
      </fill>
    </dxf>
    <dxf>
      <fill>
        <patternFill>
          <bgColor theme="1"/>
        </patternFill>
      </fill>
    </dxf>
    <dxf>
      <font>
        <color theme="0"/>
      </font>
      <fill>
        <patternFill patternType="gray125"/>
      </fill>
    </dxf>
    <dxf>
      <font>
        <color theme="0"/>
      </font>
      <fill>
        <patternFill patternType="gray125"/>
      </fill>
    </dxf>
    <dxf>
      <font>
        <color theme="0"/>
      </font>
      <fill>
        <patternFill patternType="gray125"/>
      </fill>
    </dxf>
    <dxf>
      <font>
        <b/>
        <i val="0"/>
        <color theme="1"/>
      </font>
      <fill>
        <patternFill>
          <bgColor rgb="FFFFFF00"/>
        </patternFill>
      </fill>
    </dxf>
    <dxf>
      <font>
        <color theme="0"/>
      </font>
      <fill>
        <patternFill patternType="gray125"/>
      </fill>
    </dxf>
    <dxf>
      <font>
        <b/>
        <i val="0"/>
        <color auto="1"/>
      </font>
      <fill>
        <patternFill>
          <bgColor rgb="FFFFFF00"/>
        </patternFill>
      </fill>
    </dxf>
    <dxf>
      <font>
        <color auto="1"/>
      </font>
      <fill>
        <patternFill>
          <bgColor rgb="FFFFFF00"/>
        </patternFill>
      </fill>
    </dxf>
    <dxf>
      <fill>
        <patternFill>
          <bgColor theme="1"/>
        </patternFill>
      </fill>
    </dxf>
    <dxf>
      <fill>
        <patternFill>
          <bgColor indexed="46"/>
        </patternFill>
      </fill>
    </dxf>
    <dxf>
      <fill>
        <patternFill patternType="gray125">
          <bgColor theme="0"/>
        </patternFill>
      </fill>
    </dxf>
    <dxf>
      <fill>
        <patternFill>
          <bgColor rgb="FFFFFF00"/>
        </patternFill>
      </fill>
    </dxf>
    <dxf>
      <fill>
        <patternFill>
          <bgColor indexed="52"/>
        </patternFill>
      </fill>
    </dxf>
    <dxf>
      <fill>
        <patternFill>
          <bgColor indexed="10"/>
        </patternFill>
      </fill>
    </dxf>
    <dxf>
      <fill>
        <patternFill patternType="gray125"/>
      </fill>
    </dxf>
    <dxf>
      <fill>
        <patternFill>
          <bgColor indexed="15"/>
        </patternFill>
      </fill>
    </dxf>
    <dxf/>
    <dxf>
      <fill>
        <patternFill patternType="gray125"/>
      </fill>
    </dxf>
    <dxf>
      <fill>
        <patternFill>
          <bgColor indexed="46"/>
        </patternFill>
      </fill>
    </dxf>
    <dxf>
      <fill>
        <patternFill>
          <bgColor indexed="35"/>
        </patternFill>
      </fill>
    </dxf>
    <dxf>
      <fill>
        <patternFill>
          <bgColor indexed="11"/>
        </patternFill>
      </fill>
    </dxf>
    <dxf>
      <fill>
        <patternFill>
          <bgColor indexed="15"/>
        </patternFill>
      </fill>
    </dxf>
    <dxf>
      <fill>
        <patternFill patternType="gray125"/>
      </fill>
    </dxf>
    <dxf>
      <fill>
        <patternFill>
          <bgColor indexed="52"/>
        </patternFill>
      </fill>
    </dxf>
    <dxf>
      <fill>
        <patternFill>
          <bgColor indexed="52"/>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theme="1"/>
        </patternFill>
      </fill>
    </dxf>
    <dxf>
      <fill>
        <patternFill>
          <bgColor indexed="46"/>
        </patternFill>
      </fill>
    </dxf>
    <dxf>
      <fill>
        <patternFill>
          <bgColor indexed="52"/>
        </patternFill>
      </fill>
    </dxf>
    <dxf>
      <fill>
        <patternFill>
          <bgColor indexed="46"/>
        </patternFill>
      </fill>
    </dxf>
    <dxf>
      <fill>
        <patternFill>
          <bgColor indexed="11"/>
        </patternFill>
      </fill>
    </dxf>
    <dxf>
      <fill>
        <patternFill>
          <bgColor indexed="15"/>
        </patternFill>
      </fill>
    </dxf>
    <dxf>
      <fill>
        <patternFill>
          <bgColor indexed="52"/>
        </patternFill>
      </fill>
    </dxf>
    <dxf>
      <fill>
        <patternFill>
          <bgColor indexed="11"/>
        </patternFill>
      </fill>
    </dxf>
    <dxf>
      <fill>
        <patternFill>
          <bgColor indexed="15"/>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5"/>
        </patternFill>
      </fill>
    </dxf>
    <dxf>
      <fill>
        <patternFill>
          <bgColor indexed="52"/>
        </patternFill>
      </fill>
    </dxf>
    <dxf>
      <fill>
        <patternFill>
          <bgColor indexed="11"/>
        </patternFill>
      </fill>
    </dxf>
    <dxf>
      <fill>
        <patternFill>
          <bgColor indexed="46"/>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font>
      <fill>
        <patternFill patternType="gray125"/>
      </fill>
    </dxf>
    <dxf>
      <fill>
        <patternFill>
          <bgColor theme="1"/>
        </patternFill>
      </fill>
    </dxf>
    <dxf>
      <fill>
        <patternFill patternType="gray125">
          <bgColor indexed="65"/>
        </patternFill>
      </fill>
    </dxf>
    <dxf>
      <fill>
        <patternFill>
          <bgColor rgb="FFFF9900"/>
        </patternFill>
      </fill>
    </dxf>
    <dxf>
      <fill>
        <patternFill>
          <bgColor indexed="52"/>
        </patternFill>
      </fill>
    </dxf>
    <dxf>
      <fill>
        <patternFill>
          <bgColor indexed="35"/>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35"/>
        </patternFill>
      </fill>
    </dxf>
    <dxf>
      <fill>
        <patternFill>
          <bgColor indexed="11"/>
        </patternFill>
      </fill>
    </dxf>
    <dxf>
      <fill>
        <patternFill>
          <bgColor indexed="40"/>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5762625</xdr:colOff>
      <xdr:row>60</xdr:row>
      <xdr:rowOff>361950</xdr:rowOff>
    </xdr:from>
    <xdr:to>
      <xdr:col>3</xdr:col>
      <xdr:colOff>152400</xdr:colOff>
      <xdr:row>61</xdr:row>
      <xdr:rowOff>0</xdr:rowOff>
    </xdr:to>
    <xdr:sp>
      <xdr:nvSpPr>
        <xdr:cNvPr id="1" name="TextBox 10"/>
        <xdr:cNvSpPr txBox="1">
          <a:spLocks noChangeArrowheads="1"/>
        </xdr:cNvSpPr>
      </xdr:nvSpPr>
      <xdr:spPr>
        <a:xfrm>
          <a:off x="7010400" y="21126450"/>
          <a:ext cx="1971675" cy="247650"/>
        </a:xfrm>
        <a:prstGeom prst="rect">
          <a:avLst/>
        </a:prstGeom>
        <a:noFill/>
        <a:ln w="9525" cmpd="sng">
          <a:noFill/>
        </a:ln>
      </xdr:spPr>
      <xdr:txBody>
        <a:bodyPr vertOverflow="clip" wrap="square"/>
        <a:p>
          <a:pPr algn="l">
            <a:defRPr/>
          </a:pPr>
          <a:r>
            <a:rPr lang="en-US" cap="none" sz="1200" b="0" i="0" u="none" baseline="0">
              <a:solidFill>
                <a:srgbClr val="FFFFFF"/>
              </a:solidFill>
              <a:latin typeface="Calibri"/>
              <a:ea typeface="Calibri"/>
              <a:cs typeface="Calibri"/>
            </a:rPr>
            <a:t>Prcts</a:t>
          </a:r>
          <a:r>
            <a:rPr lang="en-US" cap="none" sz="1100" b="0" i="0" u="none" baseline="0">
              <a:solidFill>
                <a:srgbClr val="FFFFFF"/>
              </a:solidFill>
              <a:latin typeface="Calibri"/>
              <a:ea typeface="Calibri"/>
              <a:cs typeface="Calibri"/>
            </a:rPr>
            <a:t> at</a:t>
          </a:r>
          <a:r>
            <a:rPr lang="en-US" cap="none" sz="1100" b="0" i="0" u="none" baseline="0">
              <a:solidFill>
                <a:srgbClr val="FFFFFF"/>
              </a:solidFill>
              <a:latin typeface="Calibri"/>
              <a:ea typeface="Calibri"/>
              <a:cs typeface="Calibri"/>
            </a:rPr>
            <a:t> right must total 100%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66</xdr:row>
      <xdr:rowOff>9525</xdr:rowOff>
    </xdr:from>
    <xdr:to>
      <xdr:col>5</xdr:col>
      <xdr:colOff>57150</xdr:colOff>
      <xdr:row>67</xdr:row>
      <xdr:rowOff>371475</xdr:rowOff>
    </xdr:to>
    <xdr:sp>
      <xdr:nvSpPr>
        <xdr:cNvPr id="1" name="TextBox 3"/>
        <xdr:cNvSpPr txBox="1">
          <a:spLocks noChangeArrowheads="1"/>
        </xdr:cNvSpPr>
      </xdr:nvSpPr>
      <xdr:spPr>
        <a:xfrm>
          <a:off x="10315575" y="24345900"/>
          <a:ext cx="57150" cy="762000"/>
        </a:xfrm>
        <a:prstGeom prst="rect">
          <a:avLst/>
        </a:prstGeom>
        <a:noFill/>
        <a:ln w="9525" cmpd="sng">
          <a:noFill/>
        </a:ln>
      </xdr:spPr>
      <xdr:txBody>
        <a:bodyPr vertOverflow="clip" wrap="square" anchor="b" vert="vert270"/>
        <a:p>
          <a:pPr algn="r">
            <a:defRPr/>
          </a:pPr>
          <a:r>
            <a:rPr lang="en-US" cap="none" sz="1300" b="0" i="0" u="none" baseline="0">
              <a:solidFill>
                <a:srgbClr val="FFFFFF"/>
              </a:solidFill>
              <a:latin typeface="Calibri"/>
              <a:ea typeface="Calibri"/>
              <a:cs typeface="Calibri"/>
            </a:rPr>
            <a:t>Sum (D18:D21) 
</a:t>
          </a:r>
          <a:r>
            <a:rPr lang="en-US" cap="none" sz="1300" b="0" i="0" u="none" baseline="0">
              <a:solidFill>
                <a:srgbClr val="FFFFFF"/>
              </a:solidFill>
              <a:latin typeface="Calibri"/>
              <a:ea typeface="Calibri"/>
              <a:cs typeface="Calibri"/>
            </a:rPr>
            <a:t>must</a:t>
          </a:r>
          <a:r>
            <a:rPr lang="en-US" cap="none" sz="1300" b="0" i="0" u="none" baseline="0">
              <a:solidFill>
                <a:srgbClr val="FFFFFF"/>
              </a:solidFill>
              <a:latin typeface="Calibri"/>
              <a:ea typeface="Calibri"/>
              <a:cs typeface="Calibri"/>
            </a:rPr>
            <a:t> </a:t>
          </a:r>
          <a:r>
            <a:rPr lang="en-US" cap="none" sz="1300" b="0" i="0" u="none" baseline="0">
              <a:solidFill>
                <a:srgbClr val="FFFFFF"/>
              </a:solidFill>
              <a:latin typeface="Calibri"/>
              <a:ea typeface="Calibri"/>
              <a:cs typeface="Calibri"/>
            </a:rPr>
            <a:t>equal 100%.
~~~~~~~~~~~~~~
</a:t>
          </a:r>
          <a:r>
            <a:rPr lang="en-US" cap="none" sz="1300" b="0" i="0" u="none" baseline="0">
              <a:solidFill>
                <a:srgbClr val="FFFFFF"/>
              </a:solidFill>
              <a:latin typeface="Calibri"/>
              <a:ea typeface="Calibri"/>
              <a:cs typeface="Calibri"/>
            </a:rPr>
            <a:t>Currnet A</a:t>
          </a:r>
          <a:r>
            <a:rPr lang="en-US" cap="none" sz="1300" b="0" i="0" u="none" baseline="0">
              <a:solidFill>
                <a:srgbClr val="FFFFFF"/>
              </a:solidFill>
              <a:latin typeface="Calibri"/>
              <a:ea typeface="Calibri"/>
              <a:cs typeface="Calibri"/>
            </a:rPr>
            <a:t>ctual = </a:t>
          </a:r>
        </a:p>
      </xdr:txBody>
    </xdr:sp>
    <xdr:clientData/>
  </xdr:twoCellAnchor>
  <xdr:twoCellAnchor>
    <xdr:from>
      <xdr:col>5</xdr:col>
      <xdr:colOff>0</xdr:colOff>
      <xdr:row>63</xdr:row>
      <xdr:rowOff>9525</xdr:rowOff>
    </xdr:from>
    <xdr:to>
      <xdr:col>5</xdr:col>
      <xdr:colOff>57150</xdr:colOff>
      <xdr:row>67</xdr:row>
      <xdr:rowOff>371475</xdr:rowOff>
    </xdr:to>
    <xdr:sp>
      <xdr:nvSpPr>
        <xdr:cNvPr id="2" name="TextBox 4"/>
        <xdr:cNvSpPr txBox="1">
          <a:spLocks noChangeArrowheads="1"/>
        </xdr:cNvSpPr>
      </xdr:nvSpPr>
      <xdr:spPr>
        <a:xfrm>
          <a:off x="10315575" y="23145750"/>
          <a:ext cx="57150" cy="1962150"/>
        </a:xfrm>
        <a:prstGeom prst="rect">
          <a:avLst/>
        </a:prstGeom>
        <a:noFill/>
        <a:ln w="9525" cmpd="sng">
          <a:noFill/>
        </a:ln>
      </xdr:spPr>
      <xdr:txBody>
        <a:bodyPr vertOverflow="clip" wrap="square" anchor="b" vert="vert270"/>
        <a:p>
          <a:pPr algn="r">
            <a:defRPr/>
          </a:pPr>
          <a:r>
            <a:rPr lang="en-US" cap="none" sz="1300" b="0" i="0" u="none" baseline="0">
              <a:solidFill>
                <a:srgbClr val="FFFFFF"/>
              </a:solidFill>
              <a:latin typeface="Calibri"/>
              <a:ea typeface="Calibri"/>
              <a:cs typeface="Calibri"/>
            </a:rPr>
            <a:t>Sum (D18:D21) 
</a:t>
          </a:r>
          <a:r>
            <a:rPr lang="en-US" cap="none" sz="1300" b="0" i="0" u="none" baseline="0">
              <a:solidFill>
                <a:srgbClr val="FFFFFF"/>
              </a:solidFill>
              <a:latin typeface="Calibri"/>
              <a:ea typeface="Calibri"/>
              <a:cs typeface="Calibri"/>
            </a:rPr>
            <a:t>must</a:t>
          </a:r>
          <a:r>
            <a:rPr lang="en-US" cap="none" sz="1300" b="0" i="0" u="none" baseline="0">
              <a:solidFill>
                <a:srgbClr val="FFFFFF"/>
              </a:solidFill>
              <a:latin typeface="Calibri"/>
              <a:ea typeface="Calibri"/>
              <a:cs typeface="Calibri"/>
            </a:rPr>
            <a:t> </a:t>
          </a:r>
          <a:r>
            <a:rPr lang="en-US" cap="none" sz="1300" b="0" i="0" u="none" baseline="0">
              <a:solidFill>
                <a:srgbClr val="FFFFFF"/>
              </a:solidFill>
              <a:latin typeface="Calibri"/>
              <a:ea typeface="Calibri"/>
              <a:cs typeface="Calibri"/>
            </a:rPr>
            <a:t>equal 100%.
~~~~~~~~~~~~~~
</a:t>
          </a:r>
          <a:r>
            <a:rPr lang="en-US" cap="none" sz="1300" b="0" i="0" u="none" baseline="0">
              <a:solidFill>
                <a:srgbClr val="FFFFFF"/>
              </a:solidFill>
              <a:latin typeface="Calibri"/>
              <a:ea typeface="Calibri"/>
              <a:cs typeface="Calibri"/>
            </a:rPr>
            <a:t>Currnet A</a:t>
          </a:r>
          <a:r>
            <a:rPr lang="en-US" cap="none" sz="1300" b="0" i="0" u="none" baseline="0">
              <a:solidFill>
                <a:srgbClr val="FFFFFF"/>
              </a:solidFill>
              <a:latin typeface="Calibri"/>
              <a:ea typeface="Calibri"/>
              <a:cs typeface="Calibri"/>
            </a:rPr>
            <a:t>ctual = </a:t>
          </a:r>
        </a:p>
      </xdr:txBody>
    </xdr:sp>
    <xdr:clientData/>
  </xdr:twoCellAnchor>
  <xdr:twoCellAnchor>
    <xdr:from>
      <xdr:col>5</xdr:col>
      <xdr:colOff>0</xdr:colOff>
      <xdr:row>63</xdr:row>
      <xdr:rowOff>9525</xdr:rowOff>
    </xdr:from>
    <xdr:to>
      <xdr:col>5</xdr:col>
      <xdr:colOff>57150</xdr:colOff>
      <xdr:row>67</xdr:row>
      <xdr:rowOff>371475</xdr:rowOff>
    </xdr:to>
    <xdr:sp>
      <xdr:nvSpPr>
        <xdr:cNvPr id="3" name="TextBox 6"/>
        <xdr:cNvSpPr txBox="1">
          <a:spLocks noChangeArrowheads="1"/>
        </xdr:cNvSpPr>
      </xdr:nvSpPr>
      <xdr:spPr>
        <a:xfrm>
          <a:off x="10315575" y="23145750"/>
          <a:ext cx="57150" cy="1962150"/>
        </a:xfrm>
        <a:prstGeom prst="rect">
          <a:avLst/>
        </a:prstGeom>
        <a:noFill/>
        <a:ln w="9525" cmpd="sng">
          <a:noFill/>
        </a:ln>
      </xdr:spPr>
      <xdr:txBody>
        <a:bodyPr vertOverflow="clip" wrap="square" anchor="b" vert="vert270"/>
        <a:p>
          <a:pPr algn="r">
            <a:defRPr/>
          </a:pPr>
          <a:r>
            <a:rPr lang="en-US" cap="none" sz="1300" b="0" i="0" u="none" baseline="0">
              <a:solidFill>
                <a:srgbClr val="FFFFFF"/>
              </a:solidFill>
              <a:latin typeface="Calibri"/>
              <a:ea typeface="Calibri"/>
              <a:cs typeface="Calibri"/>
            </a:rPr>
            <a:t>Sum (D18:D21) 
</a:t>
          </a:r>
          <a:r>
            <a:rPr lang="en-US" cap="none" sz="1300" b="0" i="0" u="none" baseline="0">
              <a:solidFill>
                <a:srgbClr val="FFFFFF"/>
              </a:solidFill>
              <a:latin typeface="Calibri"/>
              <a:ea typeface="Calibri"/>
              <a:cs typeface="Calibri"/>
            </a:rPr>
            <a:t>must</a:t>
          </a:r>
          <a:r>
            <a:rPr lang="en-US" cap="none" sz="1300" b="0" i="0" u="none" baseline="0">
              <a:solidFill>
                <a:srgbClr val="FFFFFF"/>
              </a:solidFill>
              <a:latin typeface="Calibri"/>
              <a:ea typeface="Calibri"/>
              <a:cs typeface="Calibri"/>
            </a:rPr>
            <a:t> </a:t>
          </a:r>
          <a:r>
            <a:rPr lang="en-US" cap="none" sz="1300" b="0" i="0" u="none" baseline="0">
              <a:solidFill>
                <a:srgbClr val="FFFFFF"/>
              </a:solidFill>
              <a:latin typeface="Calibri"/>
              <a:ea typeface="Calibri"/>
              <a:cs typeface="Calibri"/>
            </a:rPr>
            <a:t>equal 100%.
~~~~~~~~~~~~~~
</a:t>
          </a:r>
          <a:r>
            <a:rPr lang="en-US" cap="none" sz="1300" b="0" i="0" u="none" baseline="0">
              <a:solidFill>
                <a:srgbClr val="FFFFFF"/>
              </a:solidFill>
              <a:latin typeface="Calibri"/>
              <a:ea typeface="Calibri"/>
              <a:cs typeface="Calibri"/>
            </a:rPr>
            <a:t>Currnet A</a:t>
          </a:r>
          <a:r>
            <a:rPr lang="en-US" cap="none" sz="1300" b="0" i="0" u="none" baseline="0">
              <a:solidFill>
                <a:srgbClr val="FFFFFF"/>
              </a:solidFill>
              <a:latin typeface="Calibri"/>
              <a:ea typeface="Calibri"/>
              <a:cs typeface="Calibri"/>
            </a:rPr>
            <a:t>ctual = </a:t>
          </a:r>
        </a:p>
      </xdr:txBody>
    </xdr:sp>
    <xdr:clientData/>
  </xdr:twoCellAnchor>
  <xdr:twoCellAnchor>
    <xdr:from>
      <xdr:col>1</xdr:col>
      <xdr:colOff>5695950</xdr:colOff>
      <xdr:row>40</xdr:row>
      <xdr:rowOff>276225</xdr:rowOff>
    </xdr:from>
    <xdr:to>
      <xdr:col>3</xdr:col>
      <xdr:colOff>38100</xdr:colOff>
      <xdr:row>41</xdr:row>
      <xdr:rowOff>9525</xdr:rowOff>
    </xdr:to>
    <xdr:sp>
      <xdr:nvSpPr>
        <xdr:cNvPr id="4" name="TextBox 5"/>
        <xdr:cNvSpPr txBox="1">
          <a:spLocks noChangeArrowheads="1"/>
        </xdr:cNvSpPr>
      </xdr:nvSpPr>
      <xdr:spPr>
        <a:xfrm>
          <a:off x="6943725" y="14325600"/>
          <a:ext cx="1971675" cy="247650"/>
        </a:xfrm>
        <a:prstGeom prst="rect">
          <a:avLst/>
        </a:prstGeom>
        <a:noFill/>
        <a:ln w="9525" cmpd="sng">
          <a:noFill/>
        </a:ln>
      </xdr:spPr>
      <xdr:txBody>
        <a:bodyPr vertOverflow="clip" wrap="square"/>
        <a:p>
          <a:pPr algn="l">
            <a:defRPr/>
          </a:pPr>
          <a:r>
            <a:rPr lang="en-US" cap="none" sz="1200" b="0" i="0" u="none" baseline="0">
              <a:solidFill>
                <a:srgbClr val="FFFFFF"/>
              </a:solidFill>
              <a:latin typeface="Calibri"/>
              <a:ea typeface="Calibri"/>
              <a:cs typeface="Calibri"/>
            </a:rPr>
            <a:t>Prcts</a:t>
          </a:r>
          <a:r>
            <a:rPr lang="en-US" cap="none" sz="1100" b="0" i="0" u="none" baseline="0">
              <a:solidFill>
                <a:srgbClr val="FFFFFF"/>
              </a:solidFill>
              <a:latin typeface="Calibri"/>
              <a:ea typeface="Calibri"/>
              <a:cs typeface="Calibri"/>
            </a:rPr>
            <a:t> at</a:t>
          </a:r>
          <a:r>
            <a:rPr lang="en-US" cap="none" sz="1100" b="0" i="0" u="none" baseline="0">
              <a:solidFill>
                <a:srgbClr val="FFFFFF"/>
              </a:solidFill>
              <a:latin typeface="Calibri"/>
              <a:ea typeface="Calibri"/>
              <a:cs typeface="Calibri"/>
            </a:rPr>
            <a:t> right must total 100%</a:t>
          </a:r>
        </a:p>
      </xdr:txBody>
    </xdr:sp>
    <xdr:clientData/>
  </xdr:twoCellAnchor>
  <xdr:twoCellAnchor>
    <xdr:from>
      <xdr:col>1</xdr:col>
      <xdr:colOff>5715000</xdr:colOff>
      <xdr:row>51</xdr:row>
      <xdr:rowOff>314325</xdr:rowOff>
    </xdr:from>
    <xdr:to>
      <xdr:col>3</xdr:col>
      <xdr:colOff>57150</xdr:colOff>
      <xdr:row>52</xdr:row>
      <xdr:rowOff>28575</xdr:rowOff>
    </xdr:to>
    <xdr:sp>
      <xdr:nvSpPr>
        <xdr:cNvPr id="5" name="TextBox 8"/>
        <xdr:cNvSpPr txBox="1">
          <a:spLocks noChangeArrowheads="1"/>
        </xdr:cNvSpPr>
      </xdr:nvSpPr>
      <xdr:spPr>
        <a:xfrm>
          <a:off x="6962775" y="18468975"/>
          <a:ext cx="1971675" cy="247650"/>
        </a:xfrm>
        <a:prstGeom prst="rect">
          <a:avLst/>
        </a:prstGeom>
        <a:noFill/>
        <a:ln w="9525" cmpd="sng">
          <a:noFill/>
        </a:ln>
      </xdr:spPr>
      <xdr:txBody>
        <a:bodyPr vertOverflow="clip" wrap="square" anchor="ctr"/>
        <a:p>
          <a:pPr algn="ctr">
            <a:defRPr/>
          </a:pPr>
          <a:r>
            <a:rPr lang="en-US" cap="none" sz="1200" b="0" i="0" u="none" baseline="0">
              <a:solidFill>
                <a:srgbClr val="FFFFFF"/>
              </a:solidFill>
              <a:latin typeface="Calibri"/>
              <a:ea typeface="Calibri"/>
              <a:cs typeface="Calibri"/>
            </a:rPr>
            <a:t>Prcts</a:t>
          </a:r>
          <a:r>
            <a:rPr lang="en-US" cap="none" sz="1100" b="0" i="0" u="none" baseline="0">
              <a:solidFill>
                <a:srgbClr val="FFFFFF"/>
              </a:solidFill>
              <a:latin typeface="Calibri"/>
              <a:ea typeface="Calibri"/>
              <a:cs typeface="Calibri"/>
            </a:rPr>
            <a:t> at</a:t>
          </a:r>
          <a:r>
            <a:rPr lang="en-US" cap="none" sz="1100" b="0" i="0" u="none" baseline="0">
              <a:solidFill>
                <a:srgbClr val="FFFFFF"/>
              </a:solidFill>
              <a:latin typeface="Calibri"/>
              <a:ea typeface="Calibri"/>
              <a:cs typeface="Calibri"/>
            </a:rPr>
            <a:t> right must total 100%</a:t>
          </a:r>
        </a:p>
      </xdr:txBody>
    </xdr:sp>
    <xdr:clientData/>
  </xdr:twoCellAnchor>
  <xdr:twoCellAnchor>
    <xdr:from>
      <xdr:col>1</xdr:col>
      <xdr:colOff>5705475</xdr:colOff>
      <xdr:row>58</xdr:row>
      <xdr:rowOff>266700</xdr:rowOff>
    </xdr:from>
    <xdr:to>
      <xdr:col>3</xdr:col>
      <xdr:colOff>47625</xdr:colOff>
      <xdr:row>59</xdr:row>
      <xdr:rowOff>9525</xdr:rowOff>
    </xdr:to>
    <xdr:sp>
      <xdr:nvSpPr>
        <xdr:cNvPr id="6" name="TextBox 9"/>
        <xdr:cNvSpPr txBox="1">
          <a:spLocks noChangeArrowheads="1"/>
        </xdr:cNvSpPr>
      </xdr:nvSpPr>
      <xdr:spPr>
        <a:xfrm>
          <a:off x="6953250" y="21164550"/>
          <a:ext cx="1971675" cy="247650"/>
        </a:xfrm>
        <a:prstGeom prst="rect">
          <a:avLst/>
        </a:prstGeom>
        <a:noFill/>
        <a:ln w="9525" cmpd="sng">
          <a:noFill/>
        </a:ln>
      </xdr:spPr>
      <xdr:txBody>
        <a:bodyPr vertOverflow="clip" wrap="square" anchor="ctr"/>
        <a:p>
          <a:pPr algn="ctr">
            <a:defRPr/>
          </a:pPr>
          <a:r>
            <a:rPr lang="en-US" cap="none" sz="1200" b="0" i="0" u="none" baseline="0">
              <a:solidFill>
                <a:srgbClr val="FFFFFF"/>
              </a:solidFill>
              <a:latin typeface="Calibri"/>
              <a:ea typeface="Calibri"/>
              <a:cs typeface="Calibri"/>
            </a:rPr>
            <a:t>Prcts</a:t>
          </a:r>
          <a:r>
            <a:rPr lang="en-US" cap="none" sz="1100" b="0" i="0" u="none" baseline="0">
              <a:solidFill>
                <a:srgbClr val="FFFFFF"/>
              </a:solidFill>
              <a:latin typeface="Calibri"/>
              <a:ea typeface="Calibri"/>
              <a:cs typeface="Calibri"/>
            </a:rPr>
            <a:t> at</a:t>
          </a:r>
          <a:r>
            <a:rPr lang="en-US" cap="none" sz="1100" b="0" i="0" u="none" baseline="0">
              <a:solidFill>
                <a:srgbClr val="FFFFFF"/>
              </a:solidFill>
              <a:latin typeface="Calibri"/>
              <a:ea typeface="Calibri"/>
              <a:cs typeface="Calibri"/>
            </a:rPr>
            <a:t> right must total 100%</a:t>
          </a:r>
        </a:p>
      </xdr:txBody>
    </xdr:sp>
    <xdr:clientData/>
  </xdr:twoCellAnchor>
  <xdr:twoCellAnchor>
    <xdr:from>
      <xdr:col>1</xdr:col>
      <xdr:colOff>5715000</xdr:colOff>
      <xdr:row>62</xdr:row>
      <xdr:rowOff>295275</xdr:rowOff>
    </xdr:from>
    <xdr:to>
      <xdr:col>3</xdr:col>
      <xdr:colOff>57150</xdr:colOff>
      <xdr:row>63</xdr:row>
      <xdr:rowOff>9525</xdr:rowOff>
    </xdr:to>
    <xdr:sp>
      <xdr:nvSpPr>
        <xdr:cNvPr id="7" name="TextBox 10"/>
        <xdr:cNvSpPr txBox="1">
          <a:spLocks noChangeArrowheads="1"/>
        </xdr:cNvSpPr>
      </xdr:nvSpPr>
      <xdr:spPr>
        <a:xfrm>
          <a:off x="6962775" y="22898100"/>
          <a:ext cx="1971675" cy="247650"/>
        </a:xfrm>
        <a:prstGeom prst="rect">
          <a:avLst/>
        </a:prstGeom>
        <a:noFill/>
        <a:ln w="9525" cmpd="sng">
          <a:noFill/>
        </a:ln>
      </xdr:spPr>
      <xdr:txBody>
        <a:bodyPr vertOverflow="clip" wrap="square" anchor="ctr"/>
        <a:p>
          <a:pPr algn="ctr">
            <a:defRPr/>
          </a:pPr>
          <a:r>
            <a:rPr lang="en-US" cap="none" sz="1200" b="0" i="0" u="none" baseline="0">
              <a:solidFill>
                <a:srgbClr val="FFFFFF"/>
              </a:solidFill>
              <a:latin typeface="Calibri"/>
              <a:ea typeface="Calibri"/>
              <a:cs typeface="Calibri"/>
            </a:rPr>
            <a:t>Prcts</a:t>
          </a:r>
          <a:r>
            <a:rPr lang="en-US" cap="none" sz="1100" b="0" i="0" u="none" baseline="0">
              <a:solidFill>
                <a:srgbClr val="FFFFFF"/>
              </a:solidFill>
              <a:latin typeface="Calibri"/>
              <a:ea typeface="Calibri"/>
              <a:cs typeface="Calibri"/>
            </a:rPr>
            <a:t> at</a:t>
          </a:r>
          <a:r>
            <a:rPr lang="en-US" cap="none" sz="1100" b="0" i="0" u="none" baseline="0">
              <a:solidFill>
                <a:srgbClr val="FFFFFF"/>
              </a:solidFill>
              <a:latin typeface="Calibri"/>
              <a:ea typeface="Calibri"/>
              <a:cs typeface="Calibri"/>
            </a:rPr>
            <a:t> right must total 100%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41</xdr:row>
      <xdr:rowOff>0</xdr:rowOff>
    </xdr:from>
    <xdr:to>
      <xdr:col>4</xdr:col>
      <xdr:colOff>238125</xdr:colOff>
      <xdr:row>41</xdr:row>
      <xdr:rowOff>247650</xdr:rowOff>
    </xdr:to>
    <xdr:sp>
      <xdr:nvSpPr>
        <xdr:cNvPr id="1" name="TextBox 1"/>
        <xdr:cNvSpPr txBox="1">
          <a:spLocks noChangeArrowheads="1"/>
        </xdr:cNvSpPr>
      </xdr:nvSpPr>
      <xdr:spPr>
        <a:xfrm>
          <a:off x="6924675" y="12582525"/>
          <a:ext cx="1962150" cy="247650"/>
        </a:xfrm>
        <a:prstGeom prst="rect">
          <a:avLst/>
        </a:prstGeom>
        <a:noFill/>
        <a:ln w="9525" cmpd="sng">
          <a:noFill/>
        </a:ln>
      </xdr:spPr>
      <xdr:txBody>
        <a:bodyPr vertOverflow="clip" wrap="square"/>
        <a:p>
          <a:pPr algn="l">
            <a:defRPr/>
          </a:pPr>
          <a:r>
            <a:rPr lang="en-US" cap="none" sz="1200" b="0" i="0" u="none" baseline="0">
              <a:solidFill>
                <a:srgbClr val="FFFFFF"/>
              </a:solidFill>
              <a:latin typeface="Calibri"/>
              <a:ea typeface="Calibri"/>
              <a:cs typeface="Calibri"/>
            </a:rPr>
            <a:t>Prcts</a:t>
          </a:r>
          <a:r>
            <a:rPr lang="en-US" cap="none" sz="1100" b="0" i="0" u="none" baseline="0">
              <a:solidFill>
                <a:srgbClr val="FFFFFF"/>
              </a:solidFill>
              <a:latin typeface="Calibri"/>
              <a:ea typeface="Calibri"/>
              <a:cs typeface="Calibri"/>
            </a:rPr>
            <a:t> at</a:t>
          </a:r>
          <a:r>
            <a:rPr lang="en-US" cap="none" sz="1100" b="0" i="0" u="none" baseline="0">
              <a:solidFill>
                <a:srgbClr val="FFFFFF"/>
              </a:solidFill>
              <a:latin typeface="Calibri"/>
              <a:ea typeface="Calibri"/>
              <a:cs typeface="Calibri"/>
            </a:rPr>
            <a:t> right must total 100%</a:t>
          </a:r>
        </a:p>
      </xdr:txBody>
    </xdr:sp>
    <xdr:clientData/>
  </xdr:twoCellAnchor>
</xdr:wsDr>
</file>

<file path=xl/theme/theme1.xml><?xml version="1.0" encoding="utf-8"?>
<a:theme xmlns:a="http://schemas.openxmlformats.org/drawingml/2006/main" name="Office Theme">
  <a:themeElements>
    <a:clrScheme name="Custom 11">
      <a:dk1>
        <a:sysClr val="windowText" lastClr="000000"/>
      </a:dk1>
      <a:lt1>
        <a:sysClr val="window" lastClr="FFFFFF"/>
      </a:lt1>
      <a:dk2>
        <a:srgbClr val="1F497D"/>
      </a:dk2>
      <a:lt2>
        <a:srgbClr val="95B3D7"/>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425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C41"/>
  <sheetViews>
    <sheetView showGridLines="0" tabSelected="1" zoomScalePageLayoutView="0" workbookViewId="0" topLeftCell="A1">
      <selection activeCell="A4" sqref="A4:H4"/>
    </sheetView>
  </sheetViews>
  <sheetFormatPr defaultColWidth="9.140625" defaultRowHeight="12.75"/>
  <cols>
    <col min="1" max="1" width="25.28125" style="2" customWidth="1"/>
    <col min="2" max="2" width="43.00390625" style="2" customWidth="1"/>
    <col min="3" max="3" width="19.140625" style="2" customWidth="1"/>
    <col min="4" max="4" width="20.140625" style="4" customWidth="1"/>
    <col min="5" max="5" width="17.57421875" style="2" customWidth="1"/>
    <col min="6" max="8" width="4.8515625" style="2" customWidth="1"/>
    <col min="9" max="9" width="17.57421875" style="2" customWidth="1"/>
    <col min="10" max="16384" width="9.140625" style="2" customWidth="1"/>
  </cols>
  <sheetData>
    <row r="1" spans="1:8" ht="20.25" customHeight="1">
      <c r="A1" s="325" t="s">
        <v>502</v>
      </c>
      <c r="B1" s="325"/>
      <c r="C1" s="325"/>
      <c r="D1" s="325"/>
      <c r="E1" s="325"/>
      <c r="F1" s="325"/>
      <c r="G1" s="325"/>
      <c r="H1" s="325"/>
    </row>
    <row r="2" spans="1:8" ht="69.75" customHeight="1">
      <c r="A2" s="330" t="s">
        <v>299</v>
      </c>
      <c r="B2" s="330"/>
      <c r="C2" s="330"/>
      <c r="D2" s="330"/>
      <c r="E2" s="330"/>
      <c r="F2" s="330"/>
      <c r="G2" s="330"/>
      <c r="H2" s="330"/>
    </row>
    <row r="3" ht="9" customHeight="1" thickBot="1"/>
    <row r="4" spans="1:8" ht="60.75" customHeight="1" thickBot="1" thickTop="1">
      <c r="A4" s="331" t="s">
        <v>154</v>
      </c>
      <c r="B4" s="332"/>
      <c r="C4" s="332"/>
      <c r="D4" s="332"/>
      <c r="E4" s="332"/>
      <c r="F4" s="332"/>
      <c r="G4" s="332"/>
      <c r="H4" s="333"/>
    </row>
    <row r="5" spans="1:5" ht="16.5" thickBot="1" thickTop="1">
      <c r="A5" s="6"/>
      <c r="B5" s="6"/>
      <c r="C5" s="6"/>
      <c r="D5" s="6"/>
      <c r="E5" s="6"/>
    </row>
    <row r="6" spans="1:5" ht="16.5" customHeight="1" thickBot="1">
      <c r="A6" s="7" t="s">
        <v>8</v>
      </c>
      <c r="B6" s="8" t="s">
        <v>9</v>
      </c>
      <c r="C6" s="6"/>
      <c r="D6" s="6"/>
      <c r="E6" s="6"/>
    </row>
    <row r="7" spans="3:5" ht="8.25" customHeight="1">
      <c r="C7" s="6"/>
      <c r="D7" s="9"/>
      <c r="E7" s="6"/>
    </row>
    <row r="8" spans="1:14" ht="165" customHeight="1">
      <c r="A8" s="336" t="s">
        <v>318</v>
      </c>
      <c r="B8" s="336"/>
      <c r="C8" s="336"/>
      <c r="D8" s="336"/>
      <c r="E8" s="336"/>
      <c r="F8" s="336"/>
      <c r="G8" s="336"/>
      <c r="H8" s="336"/>
      <c r="J8" s="1"/>
      <c r="K8" s="1"/>
      <c r="L8" s="1"/>
      <c r="M8" s="1"/>
      <c r="N8" s="1"/>
    </row>
    <row r="9" spans="1:14" ht="8.25" customHeight="1" thickBot="1">
      <c r="A9" s="85"/>
      <c r="B9" s="85"/>
      <c r="C9" s="85"/>
      <c r="D9" s="85"/>
      <c r="E9" s="85"/>
      <c r="F9" s="85"/>
      <c r="G9" s="85"/>
      <c r="H9" s="85"/>
      <c r="J9" s="1"/>
      <c r="K9" s="1"/>
      <c r="L9" s="1"/>
      <c r="M9" s="1"/>
      <c r="N9" s="1"/>
    </row>
    <row r="10" spans="1:5" ht="18.75" customHeight="1" thickBot="1">
      <c r="A10" s="10" t="s">
        <v>10</v>
      </c>
      <c r="B10" s="11"/>
      <c r="C10" s="6"/>
      <c r="D10" s="6"/>
      <c r="E10" s="6"/>
    </row>
    <row r="11" spans="1:5" ht="18.75" customHeight="1" thickBot="1">
      <c r="A11" s="10" t="s">
        <v>11</v>
      </c>
      <c r="B11" s="11"/>
      <c r="C11" s="6"/>
      <c r="D11" s="6"/>
      <c r="E11" s="6"/>
    </row>
    <row r="12" spans="1:5" ht="18.75" customHeight="1" thickBot="1">
      <c r="A12" s="10" t="s">
        <v>12</v>
      </c>
      <c r="B12" s="11"/>
      <c r="C12" s="6"/>
      <c r="D12" s="6"/>
      <c r="E12" s="6"/>
    </row>
    <row r="13" spans="1:8" ht="30" customHeight="1">
      <c r="A13" s="13" t="s">
        <v>14</v>
      </c>
      <c r="B13" s="14"/>
      <c r="C13" s="6"/>
      <c r="D13" s="6"/>
      <c r="E13" s="6"/>
      <c r="G13" s="10"/>
      <c r="H13" s="12"/>
    </row>
    <row r="14" spans="1:29" ht="103.5" customHeight="1">
      <c r="A14" s="321" t="s">
        <v>410</v>
      </c>
      <c r="B14" s="321"/>
      <c r="C14" s="321"/>
      <c r="D14" s="321"/>
      <c r="E14" s="321"/>
      <c r="F14" s="321"/>
      <c r="G14" s="321"/>
      <c r="H14" s="321"/>
      <c r="AC14" s="3" t="s">
        <v>15</v>
      </c>
    </row>
    <row r="15" spans="1:29" s="21" customFormat="1" ht="20.25" customHeight="1">
      <c r="A15" s="15"/>
      <c r="B15" s="84" t="s">
        <v>145</v>
      </c>
      <c r="C15" s="335" t="s">
        <v>146</v>
      </c>
      <c r="D15" s="335"/>
      <c r="E15" s="335"/>
      <c r="F15" s="15"/>
      <c r="G15" s="15"/>
      <c r="H15" s="15"/>
      <c r="AC15" s="48"/>
    </row>
    <row r="16" spans="1:29" ht="15" customHeight="1">
      <c r="A16" s="16"/>
      <c r="B16" s="17" t="s">
        <v>147</v>
      </c>
      <c r="C16" s="318" t="s">
        <v>152</v>
      </c>
      <c r="D16" s="318"/>
      <c r="E16" s="318"/>
      <c r="F16" s="16"/>
      <c r="G16" s="16"/>
      <c r="H16" s="16"/>
      <c r="AC16" s="3"/>
    </row>
    <row r="17" spans="1:29" ht="18">
      <c r="A17" s="12"/>
      <c r="B17" s="18" t="s">
        <v>16</v>
      </c>
      <c r="C17" s="324" t="s">
        <v>17</v>
      </c>
      <c r="D17" s="324"/>
      <c r="E17" s="324"/>
      <c r="F17" s="12"/>
      <c r="G17" s="12"/>
      <c r="H17" s="12"/>
      <c r="AC17" s="19" t="s">
        <v>18</v>
      </c>
    </row>
    <row r="18" spans="1:29" ht="18">
      <c r="A18" s="12"/>
      <c r="B18" s="12" t="s">
        <v>19</v>
      </c>
      <c r="C18" s="320" t="s">
        <v>20</v>
      </c>
      <c r="D18" s="320"/>
      <c r="E18" s="12"/>
      <c r="F18" s="12"/>
      <c r="G18" s="12"/>
      <c r="H18" s="12"/>
      <c r="AC18" s="19" t="s">
        <v>18</v>
      </c>
    </row>
    <row r="19" spans="1:29" ht="18">
      <c r="A19" s="12"/>
      <c r="B19" s="12" t="s">
        <v>21</v>
      </c>
      <c r="C19" s="320" t="s">
        <v>22</v>
      </c>
      <c r="D19" s="320"/>
      <c r="E19" s="12"/>
      <c r="F19" s="12"/>
      <c r="G19" s="12"/>
      <c r="H19" s="12"/>
      <c r="AC19" s="19" t="s">
        <v>18</v>
      </c>
    </row>
    <row r="20" spans="1:29" ht="18">
      <c r="A20" s="12"/>
      <c r="B20" s="12" t="s">
        <v>23</v>
      </c>
      <c r="C20" s="320" t="s">
        <v>24</v>
      </c>
      <c r="D20" s="320"/>
      <c r="E20" s="12"/>
      <c r="F20" s="12"/>
      <c r="G20" s="12"/>
      <c r="H20" s="12"/>
      <c r="AC20" s="19" t="s">
        <v>18</v>
      </c>
    </row>
    <row r="21" spans="1:29" ht="10.5" customHeight="1">
      <c r="A21" s="12"/>
      <c r="B21" s="12"/>
      <c r="C21" s="20"/>
      <c r="D21" s="20"/>
      <c r="E21" s="12"/>
      <c r="F21" s="12"/>
      <c r="G21" s="12"/>
      <c r="H21" s="12"/>
      <c r="AC21" s="19"/>
    </row>
    <row r="22" spans="1:29" ht="15" customHeight="1">
      <c r="A22" s="16"/>
      <c r="B22" s="17" t="s">
        <v>148</v>
      </c>
      <c r="C22" s="318" t="s">
        <v>25</v>
      </c>
      <c r="D22" s="318"/>
      <c r="E22" s="318"/>
      <c r="F22" s="16"/>
      <c r="G22" s="16"/>
      <c r="H22" s="16"/>
      <c r="AC22" s="3"/>
    </row>
    <row r="23" spans="1:29" ht="18">
      <c r="A23" s="12"/>
      <c r="B23" s="12" t="s">
        <v>26</v>
      </c>
      <c r="C23" s="320" t="s">
        <v>27</v>
      </c>
      <c r="D23" s="320"/>
      <c r="E23" s="320"/>
      <c r="F23" s="320"/>
      <c r="G23" s="320"/>
      <c r="H23" s="320"/>
      <c r="AC23" s="19"/>
    </row>
    <row r="24" spans="1:29" ht="21.75" customHeight="1">
      <c r="A24" s="12"/>
      <c r="B24" s="12" t="s">
        <v>298</v>
      </c>
      <c r="C24" s="98" t="s">
        <v>521</v>
      </c>
      <c r="D24" s="98"/>
      <c r="E24" s="98"/>
      <c r="F24" s="98"/>
      <c r="G24" s="98"/>
      <c r="H24" s="98"/>
      <c r="AC24" s="19"/>
    </row>
    <row r="25" spans="1:29" ht="18">
      <c r="A25" s="12"/>
      <c r="B25" s="12" t="s">
        <v>144</v>
      </c>
      <c r="C25" s="320" t="s">
        <v>297</v>
      </c>
      <c r="D25" s="320"/>
      <c r="E25" s="320"/>
      <c r="F25" s="320"/>
      <c r="G25" s="320"/>
      <c r="H25" s="320"/>
      <c r="AC25" s="19"/>
    </row>
    <row r="26" spans="1:29" ht="18">
      <c r="A26" s="12"/>
      <c r="B26" s="12" t="s">
        <v>316</v>
      </c>
      <c r="C26" s="98" t="s">
        <v>317</v>
      </c>
      <c r="D26" s="98"/>
      <c r="E26" s="98"/>
      <c r="F26" s="98"/>
      <c r="G26" s="98"/>
      <c r="H26" s="98"/>
      <c r="AC26" s="19"/>
    </row>
    <row r="27" spans="1:29" s="21" customFormat="1" ht="147" customHeight="1">
      <c r="A27" s="322" t="s">
        <v>411</v>
      </c>
      <c r="B27" s="323"/>
      <c r="C27" s="323"/>
      <c r="D27" s="323"/>
      <c r="E27" s="323"/>
      <c r="F27" s="323"/>
      <c r="G27" s="323"/>
      <c r="H27" s="323"/>
      <c r="AC27" s="22"/>
    </row>
    <row r="28" spans="1:29" ht="108.75" customHeight="1">
      <c r="A28" s="327" t="s">
        <v>153</v>
      </c>
      <c r="B28" s="328"/>
      <c r="C28" s="328"/>
      <c r="D28" s="328"/>
      <c r="E28" s="328"/>
      <c r="F28" s="328"/>
      <c r="G28" s="328"/>
      <c r="H28" s="328"/>
      <c r="AC28" s="23" t="s">
        <v>28</v>
      </c>
    </row>
    <row r="29" spans="1:29" ht="109.5" customHeight="1">
      <c r="A29" s="329" t="s">
        <v>522</v>
      </c>
      <c r="B29" s="329"/>
      <c r="C29" s="329"/>
      <c r="D29" s="329"/>
      <c r="E29" s="329"/>
      <c r="F29" s="329"/>
      <c r="G29" s="329"/>
      <c r="H29" s="329"/>
      <c r="AC29" s="23"/>
    </row>
    <row r="30" spans="1:29" s="21" customFormat="1" ht="120" customHeight="1">
      <c r="A30" s="327" t="s">
        <v>412</v>
      </c>
      <c r="B30" s="328"/>
      <c r="C30" s="328"/>
      <c r="D30" s="328"/>
      <c r="E30" s="328"/>
      <c r="F30" s="328"/>
      <c r="G30" s="328"/>
      <c r="H30" s="328"/>
      <c r="AC30" s="24"/>
    </row>
    <row r="31" spans="1:29" s="21" customFormat="1" ht="160.5" customHeight="1">
      <c r="A31" s="334" t="s">
        <v>523</v>
      </c>
      <c r="B31" s="321"/>
      <c r="C31" s="321"/>
      <c r="D31" s="321"/>
      <c r="E31" s="321"/>
      <c r="F31" s="321"/>
      <c r="G31" s="321"/>
      <c r="H31" s="321"/>
      <c r="AC31" s="24" t="s">
        <v>28</v>
      </c>
    </row>
    <row r="32" spans="1:8" s="21" customFormat="1" ht="74.25" customHeight="1">
      <c r="A32" s="326" t="s">
        <v>413</v>
      </c>
      <c r="B32" s="326"/>
      <c r="C32" s="326"/>
      <c r="D32" s="326"/>
      <c r="E32" s="326"/>
      <c r="F32" s="326"/>
      <c r="G32" s="326"/>
      <c r="H32" s="326"/>
    </row>
    <row r="33" ht="10.5" customHeight="1"/>
    <row r="34" spans="1:8" ht="69.75" customHeight="1">
      <c r="A34" s="319" t="s">
        <v>296</v>
      </c>
      <c r="B34" s="319"/>
      <c r="C34" s="319"/>
      <c r="D34" s="319"/>
      <c r="E34" s="319"/>
      <c r="F34" s="319"/>
      <c r="G34" s="319"/>
      <c r="H34" s="319"/>
    </row>
    <row r="41" ht="15">
      <c r="C41" s="25"/>
    </row>
  </sheetData>
  <sheetProtection sheet="1"/>
  <mergeCells count="21">
    <mergeCell ref="A30:H30"/>
    <mergeCell ref="A8:H8"/>
    <mergeCell ref="A14:H14"/>
    <mergeCell ref="C22:E22"/>
    <mergeCell ref="A27:H27"/>
    <mergeCell ref="C20:D20"/>
    <mergeCell ref="C17:E17"/>
    <mergeCell ref="A1:H1"/>
    <mergeCell ref="A2:H2"/>
    <mergeCell ref="A4:H4"/>
    <mergeCell ref="C15:E15"/>
    <mergeCell ref="C16:E16"/>
    <mergeCell ref="A34:H34"/>
    <mergeCell ref="C23:H23"/>
    <mergeCell ref="C25:H25"/>
    <mergeCell ref="C18:D18"/>
    <mergeCell ref="C19:D19"/>
    <mergeCell ref="A32:H32"/>
    <mergeCell ref="A28:H28"/>
    <mergeCell ref="A29:H29"/>
    <mergeCell ref="A31:H31"/>
  </mergeCells>
  <dataValidations count="1">
    <dataValidation type="list" allowBlank="1" showInputMessage="1" showErrorMessage="1" sqref="B6">
      <formula1>State_Name</formula1>
    </dataValidation>
  </dataValidations>
  <printOptions horizontalCentered="1"/>
  <pageMargins left="0.75" right="0.75" top="0.62" bottom="0.61" header="0.5" footer="0.5"/>
  <pageSetup fitToHeight="3" fitToWidth="1" horizontalDpi="600" verticalDpi="600" orientation="landscape" scale="88" r:id="rId1"/>
</worksheet>
</file>

<file path=xl/worksheets/sheet10.xml><?xml version="1.0" encoding="utf-8"?>
<worksheet xmlns="http://schemas.openxmlformats.org/spreadsheetml/2006/main" xmlns:r="http://schemas.openxmlformats.org/officeDocument/2006/relationships">
  <dimension ref="A1:F48"/>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61.140625" style="165" customWidth="1"/>
    <col min="2" max="2" width="3.00390625" style="165" customWidth="1"/>
    <col min="3" max="3" width="59.7109375" style="166" customWidth="1"/>
    <col min="4" max="4" width="13.7109375" style="54" customWidth="1"/>
    <col min="5" max="16384" width="9.140625" style="54" customWidth="1"/>
  </cols>
  <sheetData>
    <row r="1" spans="1:6" ht="36" customHeight="1" thickBot="1">
      <c r="A1" s="147" t="s">
        <v>314</v>
      </c>
      <c r="B1" s="148"/>
      <c r="C1" s="149" t="s">
        <v>227</v>
      </c>
      <c r="F1" s="219"/>
    </row>
    <row r="2" spans="1:6" ht="74.25" thickBot="1">
      <c r="A2" s="150" t="s">
        <v>313</v>
      </c>
      <c r="B2" s="151"/>
      <c r="C2" s="152" t="s">
        <v>252</v>
      </c>
      <c r="D2" s="138" t="s">
        <v>308</v>
      </c>
      <c r="F2" s="219"/>
    </row>
    <row r="3" spans="1:6" ht="75.75" thickBot="1">
      <c r="A3" s="153" t="s">
        <v>191</v>
      </c>
      <c r="B3" s="154"/>
      <c r="C3" s="155" t="s">
        <v>231</v>
      </c>
      <c r="D3" s="138" t="s">
        <v>308</v>
      </c>
      <c r="F3" s="219"/>
    </row>
    <row r="4" spans="1:6" ht="75">
      <c r="A4" s="156" t="s">
        <v>192</v>
      </c>
      <c r="B4" s="157"/>
      <c r="C4" s="158" t="s">
        <v>246</v>
      </c>
      <c r="D4" s="670" t="s">
        <v>308</v>
      </c>
      <c r="F4" s="219"/>
    </row>
    <row r="5" spans="1:4" ht="45" customHeight="1" thickBot="1">
      <c r="A5" s="159" t="s">
        <v>193</v>
      </c>
      <c r="B5" s="151"/>
      <c r="C5" s="160"/>
      <c r="D5" s="671"/>
    </row>
    <row r="6" spans="1:4" ht="60.75" thickBot="1">
      <c r="A6" s="156" t="s">
        <v>194</v>
      </c>
      <c r="B6" s="157"/>
      <c r="C6" s="161" t="s">
        <v>248</v>
      </c>
      <c r="D6" s="138" t="s">
        <v>308</v>
      </c>
    </row>
    <row r="7" spans="1:4" ht="150">
      <c r="A7" s="156" t="s">
        <v>195</v>
      </c>
      <c r="B7" s="157"/>
      <c r="C7" s="161" t="s">
        <v>247</v>
      </c>
      <c r="D7" s="670" t="s">
        <v>308</v>
      </c>
    </row>
    <row r="8" spans="1:4" ht="60.75" thickBot="1">
      <c r="A8" s="150" t="s">
        <v>196</v>
      </c>
      <c r="B8" s="151"/>
      <c r="C8" s="160"/>
      <c r="D8" s="671"/>
    </row>
    <row r="9" spans="1:4" ht="60.75" thickBot="1">
      <c r="A9" s="153" t="s">
        <v>197</v>
      </c>
      <c r="B9" s="154"/>
      <c r="C9" s="162" t="s">
        <v>229</v>
      </c>
      <c r="D9" s="138" t="s">
        <v>308</v>
      </c>
    </row>
    <row r="10" spans="1:4" ht="60">
      <c r="A10" s="156" t="s">
        <v>198</v>
      </c>
      <c r="B10" s="157"/>
      <c r="C10" s="163" t="s">
        <v>230</v>
      </c>
      <c r="D10" s="670" t="s">
        <v>308</v>
      </c>
    </row>
    <row r="11" spans="1:4" ht="45.75" thickBot="1">
      <c r="A11" s="150" t="s">
        <v>199</v>
      </c>
      <c r="B11" s="151"/>
      <c r="C11" s="160"/>
      <c r="D11" s="671"/>
    </row>
    <row r="12" spans="1:4" ht="118.5">
      <c r="A12" s="181" t="s">
        <v>301</v>
      </c>
      <c r="B12" s="157"/>
      <c r="C12" s="161" t="s">
        <v>232</v>
      </c>
      <c r="D12" s="670" t="s">
        <v>308</v>
      </c>
    </row>
    <row r="13" spans="1:4" ht="30.75" thickBot="1">
      <c r="A13" s="182" t="s">
        <v>200</v>
      </c>
      <c r="B13" s="151"/>
      <c r="C13" s="160"/>
      <c r="D13" s="671"/>
    </row>
    <row r="14" ht="15.75" thickBot="1">
      <c r="A14" s="164"/>
    </row>
    <row r="15" spans="1:3" ht="24" customHeight="1" thickBot="1">
      <c r="A15" s="167" t="s">
        <v>201</v>
      </c>
      <c r="B15" s="148"/>
      <c r="C15" s="168" t="s">
        <v>227</v>
      </c>
    </row>
    <row r="16" spans="1:4" ht="45.75" thickBot="1">
      <c r="A16" s="150" t="s">
        <v>202</v>
      </c>
      <c r="B16" s="151"/>
      <c r="C16" s="169" t="s">
        <v>245</v>
      </c>
      <c r="D16" s="138" t="s">
        <v>310</v>
      </c>
    </row>
    <row r="17" spans="1:4" ht="73.5" thickBot="1">
      <c r="A17" s="153" t="s">
        <v>302</v>
      </c>
      <c r="B17" s="154"/>
      <c r="C17" s="170" t="s">
        <v>241</v>
      </c>
      <c r="D17" s="138" t="s">
        <v>310</v>
      </c>
    </row>
    <row r="18" spans="1:4" ht="75.75" thickBot="1">
      <c r="A18" s="153" t="s">
        <v>303</v>
      </c>
      <c r="B18" s="154"/>
      <c r="C18" s="171" t="s">
        <v>243</v>
      </c>
      <c r="D18" s="138" t="s">
        <v>310</v>
      </c>
    </row>
    <row r="19" spans="1:4" ht="103.5">
      <c r="A19" s="156" t="s">
        <v>203</v>
      </c>
      <c r="B19" s="157"/>
      <c r="C19" s="161" t="s">
        <v>239</v>
      </c>
      <c r="D19" s="670" t="s">
        <v>310</v>
      </c>
    </row>
    <row r="20" spans="1:4" ht="60.75" thickBot="1">
      <c r="A20" s="150" t="s">
        <v>204</v>
      </c>
      <c r="B20" s="151"/>
      <c r="C20" s="160"/>
      <c r="D20" s="671"/>
    </row>
    <row r="21" spans="1:4" ht="90.75" thickBot="1">
      <c r="A21" s="153" t="s">
        <v>304</v>
      </c>
      <c r="B21" s="154"/>
      <c r="C21" s="170" t="s">
        <v>242</v>
      </c>
      <c r="D21" s="138" t="s">
        <v>310</v>
      </c>
    </row>
    <row r="22" spans="1:4" ht="75">
      <c r="A22" s="156" t="s">
        <v>205</v>
      </c>
      <c r="B22" s="157"/>
      <c r="C22" s="161" t="s">
        <v>240</v>
      </c>
      <c r="D22" s="670" t="s">
        <v>310</v>
      </c>
    </row>
    <row r="23" spans="1:4" ht="60">
      <c r="A23" s="173" t="s">
        <v>206</v>
      </c>
      <c r="B23" s="174"/>
      <c r="C23" s="175"/>
      <c r="D23" s="672"/>
    </row>
    <row r="24" spans="1:4" ht="30.75" thickBot="1">
      <c r="A24" s="150" t="s">
        <v>207</v>
      </c>
      <c r="B24" s="151"/>
      <c r="C24" s="160"/>
      <c r="D24" s="671"/>
    </row>
    <row r="25" spans="1:4" ht="129.75">
      <c r="A25" s="156" t="s">
        <v>305</v>
      </c>
      <c r="B25" s="157"/>
      <c r="C25" s="176" t="s">
        <v>244</v>
      </c>
      <c r="D25" s="670" t="s">
        <v>310</v>
      </c>
    </row>
    <row r="26" spans="1:4" ht="30.75" thickBot="1">
      <c r="A26" s="150" t="s">
        <v>208</v>
      </c>
      <c r="B26" s="151"/>
      <c r="C26" s="160"/>
      <c r="D26" s="671"/>
    </row>
    <row r="27" ht="15.75" thickBot="1">
      <c r="A27" s="177"/>
    </row>
    <row r="28" spans="1:3" ht="24" customHeight="1" thickBot="1">
      <c r="A28" s="178" t="s">
        <v>209</v>
      </c>
      <c r="B28" s="148"/>
      <c r="C28" s="168" t="s">
        <v>227</v>
      </c>
    </row>
    <row r="29" spans="1:4" ht="75.75" thickBot="1">
      <c r="A29" s="150" t="s">
        <v>210</v>
      </c>
      <c r="B29" s="151"/>
      <c r="C29" s="169" t="s">
        <v>235</v>
      </c>
      <c r="D29" s="138" t="s">
        <v>312</v>
      </c>
    </row>
    <row r="30" spans="1:4" ht="240.75" thickBot="1">
      <c r="A30" s="153" t="s">
        <v>211</v>
      </c>
      <c r="B30" s="154"/>
      <c r="C30" s="172" t="s">
        <v>249</v>
      </c>
      <c r="D30" s="138" t="s">
        <v>312</v>
      </c>
    </row>
    <row r="31" spans="1:4" ht="119.25">
      <c r="A31" s="156" t="s">
        <v>212</v>
      </c>
      <c r="B31" s="157"/>
      <c r="C31" s="161" t="s">
        <v>251</v>
      </c>
      <c r="D31" s="670" t="s">
        <v>312</v>
      </c>
    </row>
    <row r="32" spans="1:4" ht="60.75" thickBot="1">
      <c r="A32" s="150" t="s">
        <v>213</v>
      </c>
      <c r="B32" s="151"/>
      <c r="C32" s="160"/>
      <c r="D32" s="671"/>
    </row>
    <row r="33" spans="1:4" ht="75.75" thickBot="1">
      <c r="A33" s="153" t="s">
        <v>306</v>
      </c>
      <c r="B33" s="154"/>
      <c r="C33" s="170" t="s">
        <v>238</v>
      </c>
      <c r="D33" s="138" t="s">
        <v>312</v>
      </c>
    </row>
    <row r="34" spans="1:4" ht="105.75" thickBot="1">
      <c r="A34" s="153" t="s">
        <v>214</v>
      </c>
      <c r="B34" s="154"/>
      <c r="C34" s="172" t="s">
        <v>234</v>
      </c>
      <c r="D34" s="138" t="s">
        <v>312</v>
      </c>
    </row>
    <row r="35" spans="1:4" ht="75">
      <c r="A35" s="156" t="s">
        <v>215</v>
      </c>
      <c r="B35" s="157"/>
      <c r="C35" s="158" t="s">
        <v>233</v>
      </c>
      <c r="D35" s="670" t="s">
        <v>312</v>
      </c>
    </row>
    <row r="36" spans="1:4" ht="45.75" thickBot="1">
      <c r="A36" s="150" t="s">
        <v>216</v>
      </c>
      <c r="B36" s="151"/>
      <c r="C36" s="160"/>
      <c r="D36" s="671"/>
    </row>
    <row r="37" spans="1:4" ht="150">
      <c r="A37" s="156" t="s">
        <v>217</v>
      </c>
      <c r="B37" s="157"/>
      <c r="C37" s="161" t="s">
        <v>250</v>
      </c>
      <c r="D37" s="670" t="s">
        <v>312</v>
      </c>
    </row>
    <row r="38" spans="1:4" ht="60.75" thickBot="1">
      <c r="A38" s="150" t="s">
        <v>218</v>
      </c>
      <c r="B38" s="151"/>
      <c r="C38" s="160"/>
      <c r="D38" s="671"/>
    </row>
    <row r="39" ht="15.75" thickBot="1">
      <c r="A39" s="166"/>
    </row>
    <row r="40" spans="1:3" ht="24" customHeight="1" thickBot="1">
      <c r="A40" s="179" t="s">
        <v>300</v>
      </c>
      <c r="B40" s="180"/>
      <c r="C40" s="168" t="s">
        <v>227</v>
      </c>
    </row>
    <row r="41" spans="1:4" ht="120.75" thickBot="1">
      <c r="A41" s="150" t="s">
        <v>219</v>
      </c>
      <c r="B41" s="151"/>
      <c r="C41" s="169" t="s">
        <v>236</v>
      </c>
      <c r="D41" s="144" t="s">
        <v>315</v>
      </c>
    </row>
    <row r="42" spans="1:6" ht="240.75" thickBot="1">
      <c r="A42" s="153" t="s">
        <v>220</v>
      </c>
      <c r="B42" s="154"/>
      <c r="C42" s="172" t="s">
        <v>249</v>
      </c>
      <c r="D42" s="144" t="s">
        <v>315</v>
      </c>
      <c r="F42" s="219"/>
    </row>
    <row r="43" spans="1:6" ht="119.25">
      <c r="A43" s="156" t="s">
        <v>221</v>
      </c>
      <c r="B43" s="157"/>
      <c r="C43" s="161" t="s">
        <v>251</v>
      </c>
      <c r="D43" s="670" t="s">
        <v>315</v>
      </c>
      <c r="F43" s="220"/>
    </row>
    <row r="44" spans="1:6" ht="60.75" thickBot="1">
      <c r="A44" s="150" t="s">
        <v>222</v>
      </c>
      <c r="B44" s="151"/>
      <c r="C44" s="160"/>
      <c r="D44" s="671"/>
      <c r="F44" s="220"/>
    </row>
    <row r="45" spans="1:4" ht="105.75" thickBot="1">
      <c r="A45" s="153" t="s">
        <v>223</v>
      </c>
      <c r="B45" s="154"/>
      <c r="C45" s="172" t="s">
        <v>237</v>
      </c>
      <c r="D45" s="144" t="s">
        <v>315</v>
      </c>
    </row>
    <row r="46" spans="1:4" ht="59.25">
      <c r="A46" s="156" t="s">
        <v>224</v>
      </c>
      <c r="B46" s="157"/>
      <c r="C46" s="221" t="s">
        <v>228</v>
      </c>
      <c r="D46" s="667" t="s">
        <v>315</v>
      </c>
    </row>
    <row r="47" spans="1:4" ht="45">
      <c r="A47" s="173" t="s">
        <v>225</v>
      </c>
      <c r="B47" s="174"/>
      <c r="C47" s="222"/>
      <c r="D47" s="668"/>
    </row>
    <row r="48" spans="1:4" ht="75.75" thickBot="1">
      <c r="A48" s="150" t="s">
        <v>226</v>
      </c>
      <c r="B48" s="151"/>
      <c r="C48" s="223"/>
      <c r="D48" s="669"/>
    </row>
  </sheetData>
  <sheetProtection sheet="1"/>
  <mergeCells count="12">
    <mergeCell ref="D37:D38"/>
    <mergeCell ref="D43:D44"/>
    <mergeCell ref="D46:D48"/>
    <mergeCell ref="D4:D5"/>
    <mergeCell ref="D7:D8"/>
    <mergeCell ref="D10:D11"/>
    <mergeCell ref="D12:D13"/>
    <mergeCell ref="D19:D20"/>
    <mergeCell ref="D25:D26"/>
    <mergeCell ref="D22:D24"/>
    <mergeCell ref="D31:D32"/>
    <mergeCell ref="D35:D36"/>
  </mergeCells>
  <hyperlinks>
    <hyperlink ref="D2" location="Complaints!C4:C11" display="Return to Complaints"/>
    <hyperlink ref="D16" location="Mediations!C6:C12" display="Return to Mediations"/>
    <hyperlink ref="D22:D24" location="Mediations!C6:C12" display="Return to Mediations"/>
    <hyperlink ref="D25:D26" location="Mediations!C6:C12" display="Return to Mediations"/>
    <hyperlink ref="D29" location="'DP Hearings'!C5:C11" display="Return to Due Process"/>
    <hyperlink ref="D30:D31" location="'DP Hearings'!C5:C11" display="Return to Due Process"/>
    <hyperlink ref="D33" location="'DP Hearings'!C5:C11" display="Return to Due Process"/>
    <hyperlink ref="D34" location="'DP Hearings'!C5:C11" display="Return to Due Process"/>
    <hyperlink ref="D35:D36" location="'DP Hearings'!C5:C11" display="Return to Due Process"/>
    <hyperlink ref="D37:D38" location="'DP Hearings'!C5:C11" display="Return to Due Process"/>
    <hyperlink ref="D43:D44" location="'Expedited Hearings'!C5:C9" display="Return to Expedited Hearings"/>
    <hyperlink ref="D46:D47" location="'Expedited Hearings'!C5:C9" display="Return to Expedited Hearings"/>
    <hyperlink ref="D41" location="'Expedited Hearings'!C5:C9" display="Return to Expedited Hearings"/>
    <hyperlink ref="D42" location="'Expedited Hearings'!C5:C9" display="Return to Expedited Hearings"/>
    <hyperlink ref="D45" location="'Expedited Hearings'!C5:C9" display="Return to Expedited Hearings"/>
    <hyperlink ref="D4:D5" location="Complaints!C4:C11" display="Return to Complaints"/>
    <hyperlink ref="D7:D8" location="Complaints!C4:C11" display="Return to Complaints"/>
    <hyperlink ref="D10:D11" location="Complaints!C4:C11" display="Return to Complaints"/>
    <hyperlink ref="D12:D13" location="Complaints!C4:C11" display="Return to Complaints"/>
    <hyperlink ref="D19:D20" location="Mediations!C6:C12" display="Return to Mediations"/>
    <hyperlink ref="D17" location="Mediations!C6:C12" display="Return to Mediations"/>
    <hyperlink ref="D18" location="Mediations!C6:C12" display="Return to Mediations"/>
    <hyperlink ref="D21" location="Mediations!C6:C12" display="Return to Mediations"/>
    <hyperlink ref="D3" location="Complaints!C4:C11" display="Return to Complaints"/>
    <hyperlink ref="D6" location="Complaints!C4:C11" display="Return to Complaints"/>
    <hyperlink ref="D9" location="Complaints!C4:C11" display="Return to Complaints"/>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S72"/>
  <sheetViews>
    <sheetView showGridLines="0" zoomScale="80" zoomScaleNormal="80" zoomScalePageLayoutView="0" workbookViewId="0" topLeftCell="A1">
      <selection activeCell="C4" sqref="C4"/>
    </sheetView>
  </sheetViews>
  <sheetFormatPr defaultColWidth="9.140625" defaultRowHeight="12.75"/>
  <cols>
    <col min="1" max="1" width="18.7109375" style="21" customWidth="1"/>
    <col min="2" max="2" width="86.8515625" style="21" customWidth="1"/>
    <col min="3" max="3" width="26.8515625" style="21" customWidth="1"/>
    <col min="4" max="4" width="3.7109375" style="21" customWidth="1"/>
    <col min="5" max="5" width="14.28125" style="230" customWidth="1"/>
    <col min="6" max="6" width="18.8515625" style="21" customWidth="1"/>
    <col min="7" max="16384" width="9.140625" style="21" customWidth="1"/>
  </cols>
  <sheetData>
    <row r="1" spans="2:7" ht="24.75" customHeight="1">
      <c r="B1" s="385" t="s">
        <v>155</v>
      </c>
      <c r="C1" s="386"/>
      <c r="D1" s="86"/>
      <c r="E1" s="86"/>
      <c r="F1" s="86"/>
      <c r="G1" s="86"/>
    </row>
    <row r="2" spans="1:5" ht="15">
      <c r="A2" s="321"/>
      <c r="B2" s="321"/>
      <c r="C2" s="321"/>
      <c r="D2" s="321"/>
      <c r="E2" s="321"/>
    </row>
    <row r="3" spans="1:5" ht="33.75" customHeight="1" thickBot="1">
      <c r="A3" s="26"/>
      <c r="B3" s="390" t="s">
        <v>399</v>
      </c>
      <c r="C3" s="391"/>
      <c r="D3" s="229"/>
      <c r="E3" s="96"/>
    </row>
    <row r="4" spans="1:6" ht="21" customHeight="1" thickTop="1">
      <c r="A4" s="387" t="s">
        <v>307</v>
      </c>
      <c r="B4" s="135" t="s">
        <v>29</v>
      </c>
      <c r="C4" s="280"/>
      <c r="D4" s="115"/>
      <c r="E4" s="398" t="s">
        <v>295</v>
      </c>
      <c r="F4" s="399"/>
    </row>
    <row r="5" spans="1:6" ht="21" customHeight="1">
      <c r="A5" s="388"/>
      <c r="B5" s="136" t="s">
        <v>30</v>
      </c>
      <c r="C5" s="281"/>
      <c r="D5" s="115"/>
      <c r="E5" s="400"/>
      <c r="F5" s="401"/>
    </row>
    <row r="6" spans="1:6" ht="21" customHeight="1">
      <c r="A6" s="388"/>
      <c r="B6" s="136" t="s">
        <v>31</v>
      </c>
      <c r="C6" s="281"/>
      <c r="D6" s="115"/>
      <c r="E6" s="400"/>
      <c r="F6" s="401"/>
    </row>
    <row r="7" spans="1:6" ht="21" customHeight="1">
      <c r="A7" s="388"/>
      <c r="B7" s="136" t="s">
        <v>32</v>
      </c>
      <c r="C7" s="281"/>
      <c r="D7" s="115"/>
      <c r="E7" s="400"/>
      <c r="F7" s="401"/>
    </row>
    <row r="8" spans="1:6" ht="21" customHeight="1">
      <c r="A8" s="388"/>
      <c r="B8" s="136" t="s">
        <v>33</v>
      </c>
      <c r="C8" s="281"/>
      <c r="D8" s="115"/>
      <c r="E8" s="400"/>
      <c r="F8" s="401"/>
    </row>
    <row r="9" spans="1:6" ht="21" customHeight="1">
      <c r="A9" s="388"/>
      <c r="B9" s="136" t="s">
        <v>34</v>
      </c>
      <c r="C9" s="281"/>
      <c r="D9" s="115"/>
      <c r="E9" s="400"/>
      <c r="F9" s="401"/>
    </row>
    <row r="10" spans="1:6" ht="21" customHeight="1">
      <c r="A10" s="388"/>
      <c r="B10" s="136" t="s">
        <v>35</v>
      </c>
      <c r="C10" s="281"/>
      <c r="D10" s="115"/>
      <c r="E10" s="400"/>
      <c r="F10" s="401"/>
    </row>
    <row r="11" spans="1:6" ht="21" customHeight="1" thickBot="1">
      <c r="A11" s="389"/>
      <c r="B11" s="137" t="s">
        <v>36</v>
      </c>
      <c r="C11" s="282"/>
      <c r="D11" s="115"/>
      <c r="E11" s="402"/>
      <c r="F11" s="403"/>
    </row>
    <row r="12" spans="1:7" ht="42.75" customHeight="1" thickBot="1">
      <c r="A12" s="29"/>
      <c r="B12" s="404" t="s">
        <v>414</v>
      </c>
      <c r="C12" s="405"/>
      <c r="D12" s="106"/>
      <c r="E12" s="28"/>
      <c r="G12" s="139"/>
    </row>
    <row r="13" spans="1:5" ht="24" customHeight="1" thickBot="1">
      <c r="A13" s="360" t="s">
        <v>159</v>
      </c>
      <c r="B13" s="361"/>
      <c r="C13" s="361"/>
      <c r="D13" s="361"/>
      <c r="E13" s="362"/>
    </row>
    <row r="14" spans="1:5" ht="44.25" customHeight="1">
      <c r="A14" s="410" t="s">
        <v>37</v>
      </c>
      <c r="B14" s="411"/>
      <c r="C14" s="411"/>
      <c r="D14" s="411"/>
      <c r="E14" s="412"/>
    </row>
    <row r="15" spans="1:5" ht="26.25" customHeight="1" thickBot="1">
      <c r="A15" s="413" t="s">
        <v>38</v>
      </c>
      <c r="B15" s="414"/>
      <c r="C15" s="32" t="s">
        <v>39</v>
      </c>
      <c r="D15" s="116"/>
      <c r="E15" s="33">
        <f>C4-C5-C11-C9</f>
        <v>0</v>
      </c>
    </row>
    <row r="16" spans="1:6" ht="35.25" customHeight="1">
      <c r="A16" s="415" t="s">
        <v>40</v>
      </c>
      <c r="B16" s="416"/>
      <c r="C16" s="416"/>
      <c r="D16" s="416"/>
      <c r="E16" s="417"/>
      <c r="F16" s="34"/>
    </row>
    <row r="17" spans="1:6" ht="24" customHeight="1">
      <c r="A17" s="406" t="s">
        <v>41</v>
      </c>
      <c r="B17" s="407"/>
      <c r="C17" s="35" t="s">
        <v>42</v>
      </c>
      <c r="D17" s="112"/>
      <c r="E17" s="36">
        <f>C5-C6</f>
        <v>0</v>
      </c>
      <c r="F17" s="34"/>
    </row>
    <row r="18" spans="1:6" ht="36" customHeight="1">
      <c r="A18" s="418" t="s">
        <v>151</v>
      </c>
      <c r="B18" s="411"/>
      <c r="C18" s="411"/>
      <c r="D18" s="411"/>
      <c r="E18" s="412"/>
      <c r="F18" s="34"/>
    </row>
    <row r="19" spans="1:5" ht="24" customHeight="1">
      <c r="A19" s="406" t="s">
        <v>43</v>
      </c>
      <c r="B19" s="407"/>
      <c r="C19" s="37" t="s">
        <v>42</v>
      </c>
      <c r="D19" s="113"/>
      <c r="E19" s="36">
        <f>C5-C8-C7</f>
        <v>0</v>
      </c>
    </row>
    <row r="20" spans="1:5" ht="35.25" customHeight="1">
      <c r="A20" s="418" t="s">
        <v>149</v>
      </c>
      <c r="B20" s="411"/>
      <c r="C20" s="411"/>
      <c r="D20" s="411"/>
      <c r="E20" s="412"/>
    </row>
    <row r="21" spans="1:5" ht="24" customHeight="1">
      <c r="A21" s="406" t="s">
        <v>150</v>
      </c>
      <c r="B21" s="407"/>
      <c r="C21" s="38" t="s">
        <v>42</v>
      </c>
      <c r="D21" s="117"/>
      <c r="E21" s="36">
        <f>C9-C10</f>
        <v>0</v>
      </c>
    </row>
    <row r="22" ht="25.5" customHeight="1"/>
    <row r="23" spans="1:19" ht="35.25" customHeight="1">
      <c r="A23" s="358" t="s">
        <v>449</v>
      </c>
      <c r="B23" s="372"/>
      <c r="C23" s="372"/>
      <c r="D23" s="372"/>
      <c r="E23" s="372"/>
      <c r="F23" s="359"/>
      <c r="S23" s="48"/>
    </row>
    <row r="24" spans="1:7" ht="18.75" thickBot="1">
      <c r="A24" s="29"/>
      <c r="B24" s="224"/>
      <c r="C24" s="224"/>
      <c r="D24" s="106"/>
      <c r="E24" s="28"/>
      <c r="G24" s="139"/>
    </row>
    <row r="25" spans="1:6" s="71" customFormat="1" ht="20.25" customHeight="1" thickBot="1" thickTop="1">
      <c r="A25" s="381" t="s">
        <v>444</v>
      </c>
      <c r="B25" s="382"/>
      <c r="C25" s="382"/>
      <c r="D25" s="382"/>
      <c r="E25" s="382"/>
      <c r="F25" s="383"/>
    </row>
    <row r="26" spans="1:6" s="71" customFormat="1" ht="36" customHeight="1" thickTop="1">
      <c r="A26" s="377" t="s">
        <v>112</v>
      </c>
      <c r="B26" s="378"/>
      <c r="C26" s="378"/>
      <c r="D26" s="378"/>
      <c r="E26" s="378"/>
      <c r="F26" s="378"/>
    </row>
    <row r="27" spans="1:6" s="71" customFormat="1" ht="32.25" thickBot="1">
      <c r="A27" s="376"/>
      <c r="B27" s="368"/>
      <c r="C27" s="283" t="str">
        <f>Introduction!B6</f>
        <v>&lt;Drop Down Menu - Select State Here&gt;</v>
      </c>
      <c r="D27" s="367" t="s">
        <v>503</v>
      </c>
      <c r="E27" s="367"/>
      <c r="F27" s="368"/>
    </row>
    <row r="28" spans="1:6" s="71" customFormat="1" ht="30" customHeight="1" thickBot="1">
      <c r="A28" s="363" t="s">
        <v>113</v>
      </c>
      <c r="B28" s="364"/>
      <c r="C28" s="273" t="str">
        <f>IF('Table 7'!E10="No Data","No Data",IF('Table 7'!E11=0,"No Complaint Reports Completed",('Table 7'!E13+'Table 7'!E14)/'Table 7'!E11))</f>
        <v>No Data</v>
      </c>
      <c r="D28" s="347">
        <v>0.94</v>
      </c>
      <c r="E28" s="347"/>
      <c r="F28" s="348"/>
    </row>
    <row r="30" spans="1:6" s="71" customFormat="1" ht="31.5">
      <c r="A30" s="396" t="s">
        <v>452</v>
      </c>
      <c r="B30" s="397"/>
      <c r="C30" s="283" t="str">
        <f>Introduction!B6</f>
        <v>&lt;Drop Down Menu - Select State Here&gt;</v>
      </c>
      <c r="D30" s="367" t="s">
        <v>443</v>
      </c>
      <c r="E30" s="367"/>
      <c r="F30" s="368"/>
    </row>
    <row r="31" spans="1:6" s="71" customFormat="1" ht="20.25" customHeight="1">
      <c r="A31" s="379" t="s">
        <v>435</v>
      </c>
      <c r="B31" s="380"/>
      <c r="C31" s="226" t="str">
        <f>IF('Table 7'!E10="No Data","No Data",'Table 7'!E11/'Table 7'!E10)</f>
        <v>No Data</v>
      </c>
      <c r="D31" s="392">
        <v>0.7085683099872658</v>
      </c>
      <c r="E31" s="392"/>
      <c r="F31" s="393"/>
    </row>
    <row r="32" spans="1:6" s="71" customFormat="1" ht="20.25" customHeight="1">
      <c r="A32" s="394" t="s">
        <v>436</v>
      </c>
      <c r="B32" s="395"/>
      <c r="C32" s="227" t="str">
        <f>IF('Table 7'!E11="No Data","No Data",'Table 7'!E12/'Table 7'!E11)</f>
        <v>No Data</v>
      </c>
      <c r="D32" s="349">
        <v>0.7088575096277279</v>
      </c>
      <c r="E32" s="349"/>
      <c r="F32" s="350"/>
    </row>
    <row r="33" spans="1:6" s="71" customFormat="1" ht="20.25" customHeight="1">
      <c r="A33" s="394" t="s">
        <v>437</v>
      </c>
      <c r="B33" s="395"/>
      <c r="C33" s="227" t="str">
        <f>IF('Table 7'!E11="No Data","No Data",('Table 7'!E11-'Table 7'!E12)/'Table 7'!E11)</f>
        <v>No Data</v>
      </c>
      <c r="D33" s="349">
        <v>0.29114249037227213</v>
      </c>
      <c r="E33" s="349"/>
      <c r="F33" s="350"/>
    </row>
    <row r="34" spans="1:6" s="71" customFormat="1" ht="20.25" customHeight="1">
      <c r="A34" s="394" t="s">
        <v>438</v>
      </c>
      <c r="B34" s="395"/>
      <c r="C34" s="227" t="str">
        <f>IF('Table 7'!E13="No Data","No Data",'Table 7'!E13/('Table 7'!E13+'Table 7'!E14))</f>
        <v>No Data</v>
      </c>
      <c r="D34" s="349">
        <v>0.895483193277311</v>
      </c>
      <c r="E34" s="349"/>
      <c r="F34" s="350"/>
    </row>
    <row r="35" spans="1:6" s="71" customFormat="1" ht="20.25" customHeight="1">
      <c r="A35" s="394" t="s">
        <v>439</v>
      </c>
      <c r="B35" s="395"/>
      <c r="C35" s="227" t="str">
        <f>IF('Table 7'!E14="No Data","No Data",'Table 7'!E14/('Table 7'!E13+'Table 7'!E14))</f>
        <v>No Data</v>
      </c>
      <c r="D35" s="349">
        <v>0.10451680672268908</v>
      </c>
      <c r="E35" s="349"/>
      <c r="F35" s="350"/>
    </row>
    <row r="36" spans="1:6" s="71" customFormat="1" ht="20.25" customHeight="1">
      <c r="A36" s="394" t="s">
        <v>440</v>
      </c>
      <c r="B36" s="395"/>
      <c r="C36" s="227" t="str">
        <f>IF('Table 7'!E15="No Data","No Data",'Table 7'!E15/'Table 7'!E10)</f>
        <v>No Data</v>
      </c>
      <c r="D36" s="349">
        <v>0.02801528106239767</v>
      </c>
      <c r="E36" s="349"/>
      <c r="F36" s="350"/>
    </row>
    <row r="37" spans="1:6" s="71" customFormat="1" ht="20.25" customHeight="1">
      <c r="A37" s="394" t="s">
        <v>441</v>
      </c>
      <c r="B37" s="395"/>
      <c r="C37" s="227" t="str">
        <f>IF('Table 7'!E16="No Data","No Data",'Table 7'!E16/'Table 7'!E10)</f>
        <v>No Data</v>
      </c>
      <c r="D37" s="349">
        <v>0.015099144988175368</v>
      </c>
      <c r="E37" s="349"/>
      <c r="F37" s="350"/>
    </row>
    <row r="38" spans="1:6" s="71" customFormat="1" ht="21" customHeight="1">
      <c r="A38" s="424" t="s">
        <v>442</v>
      </c>
      <c r="B38" s="425"/>
      <c r="C38" s="228" t="str">
        <f>IF('Table 7'!E17="No Data","No Data",'Table 7'!E17/'Table 7'!E10)</f>
        <v>No Data</v>
      </c>
      <c r="D38" s="365">
        <v>0.2634164089503365</v>
      </c>
      <c r="E38" s="365"/>
      <c r="F38" s="366"/>
    </row>
    <row r="39" spans="1:6" s="71" customFormat="1" ht="21" customHeight="1">
      <c r="A39" s="72"/>
      <c r="B39" s="72"/>
      <c r="C39" s="231"/>
      <c r="D39" s="232"/>
      <c r="E39" s="232"/>
      <c r="F39" s="232"/>
    </row>
    <row r="40" spans="1:6" ht="53.25" customHeight="1">
      <c r="A40" s="358" t="s">
        <v>338</v>
      </c>
      <c r="B40" s="372"/>
      <c r="C40" s="372"/>
      <c r="D40" s="372"/>
      <c r="E40" s="372"/>
      <c r="F40" s="359"/>
    </row>
    <row r="41" ht="15.75" thickBot="1"/>
    <row r="42" spans="1:8" s="71" customFormat="1" ht="21" customHeight="1" thickBot="1" thickTop="1">
      <c r="A42" s="381" t="s">
        <v>446</v>
      </c>
      <c r="B42" s="382"/>
      <c r="C42" s="382"/>
      <c r="D42" s="382"/>
      <c r="E42" s="382"/>
      <c r="F42" s="383"/>
      <c r="H42" s="211"/>
    </row>
    <row r="43" spans="1:8" s="234" customFormat="1" ht="18.75" thickTop="1">
      <c r="A43" s="233"/>
      <c r="B43" s="233"/>
      <c r="C43" s="233"/>
      <c r="D43" s="233"/>
      <c r="E43" s="233"/>
      <c r="F43" s="233"/>
      <c r="H43" s="235"/>
    </row>
    <row r="44" spans="1:5" ht="54" customHeight="1" thickBot="1">
      <c r="A44" s="422"/>
      <c r="B44" s="423"/>
      <c r="C44" s="107" t="s">
        <v>461</v>
      </c>
      <c r="D44" s="345" t="s">
        <v>526</v>
      </c>
      <c r="E44" s="346"/>
    </row>
    <row r="45" spans="1:6" ht="38.25" customHeight="1">
      <c r="A45" s="373" t="s">
        <v>418</v>
      </c>
      <c r="B45" s="188" t="s">
        <v>421</v>
      </c>
      <c r="C45" s="88">
        <v>0</v>
      </c>
      <c r="D45" s="337" t="e">
        <f>C45/C5</f>
        <v>#DIV/0!</v>
      </c>
      <c r="E45" s="338"/>
      <c r="F45" s="341" t="s">
        <v>527</v>
      </c>
    </row>
    <row r="46" spans="1:6" ht="38.25" customHeight="1">
      <c r="A46" s="374"/>
      <c r="B46" s="183" t="s">
        <v>419</v>
      </c>
      <c r="C46" s="92">
        <v>0</v>
      </c>
      <c r="D46" s="339" t="e">
        <f>C46/C5</f>
        <v>#DIV/0!</v>
      </c>
      <c r="E46" s="340"/>
      <c r="F46" s="342"/>
    </row>
    <row r="47" spans="1:6" ht="38.25" customHeight="1" thickBot="1">
      <c r="A47" s="375"/>
      <c r="B47" s="184" t="s">
        <v>420</v>
      </c>
      <c r="C47" s="90">
        <v>0</v>
      </c>
      <c r="D47" s="351" t="e">
        <f>C47/C5</f>
        <v>#DIV/0!</v>
      </c>
      <c r="E47" s="352"/>
      <c r="F47" s="384"/>
    </row>
    <row r="48" spans="1:6" s="34" customFormat="1" ht="16.5" thickBot="1">
      <c r="A48" s="140"/>
      <c r="B48" s="195"/>
      <c r="C48" s="31"/>
      <c r="D48" s="142"/>
      <c r="E48" s="236"/>
      <c r="F48" s="237"/>
    </row>
    <row r="49" spans="1:6" s="34" customFormat="1" ht="45.75" customHeight="1" thickBot="1" thickTop="1">
      <c r="A49" s="355" t="s">
        <v>445</v>
      </c>
      <c r="B49" s="356"/>
      <c r="C49" s="356"/>
      <c r="D49" s="356"/>
      <c r="E49" s="356"/>
      <c r="F49" s="357"/>
    </row>
    <row r="50" spans="1:6" s="305" customFormat="1" ht="18" customHeight="1" thickTop="1">
      <c r="A50" s="304"/>
      <c r="B50" s="304"/>
      <c r="C50" s="304"/>
      <c r="D50" s="304"/>
      <c r="E50" s="304"/>
      <c r="F50" s="304"/>
    </row>
    <row r="51" spans="1:6" s="34" customFormat="1" ht="48.75" customHeight="1" thickBot="1">
      <c r="A51" s="140"/>
      <c r="B51" s="195"/>
      <c r="C51" s="107" t="s">
        <v>461</v>
      </c>
      <c r="D51" s="345" t="s">
        <v>526</v>
      </c>
      <c r="E51" s="346"/>
      <c r="F51" s="237"/>
    </row>
    <row r="52" spans="1:6" ht="31.5" customHeight="1">
      <c r="A52" s="419" t="s">
        <v>422</v>
      </c>
      <c r="B52" s="188" t="s">
        <v>415</v>
      </c>
      <c r="C52" s="88">
        <v>0</v>
      </c>
      <c r="D52" s="408" t="e">
        <f>C52/C4</f>
        <v>#DIV/0!</v>
      </c>
      <c r="E52" s="409"/>
      <c r="F52" s="341" t="s">
        <v>447</v>
      </c>
    </row>
    <row r="53" spans="1:6" ht="31.5" customHeight="1">
      <c r="A53" s="420"/>
      <c r="B53" s="190" t="s">
        <v>416</v>
      </c>
      <c r="C53" s="89">
        <v>0</v>
      </c>
      <c r="D53" s="343" t="e">
        <f>C53/C$4</f>
        <v>#DIV/0!</v>
      </c>
      <c r="E53" s="344"/>
      <c r="F53" s="342"/>
    </row>
    <row r="54" spans="1:6" ht="31.5" customHeight="1">
      <c r="A54" s="420"/>
      <c r="B54" s="190" t="s">
        <v>417</v>
      </c>
      <c r="C54" s="89">
        <v>0</v>
      </c>
      <c r="D54" s="343" t="e">
        <f>C54/C$4</f>
        <v>#DIV/0!</v>
      </c>
      <c r="E54" s="344"/>
      <c r="F54" s="342"/>
    </row>
    <row r="55" spans="1:6" ht="31.5" customHeight="1">
      <c r="A55" s="420"/>
      <c r="B55" s="190" t="s">
        <v>425</v>
      </c>
      <c r="C55" s="95">
        <v>0</v>
      </c>
      <c r="D55" s="343" t="e">
        <f>C55/C$4</f>
        <v>#DIV/0!</v>
      </c>
      <c r="E55" s="344"/>
      <c r="F55" s="342"/>
    </row>
    <row r="56" spans="1:6" ht="31.5" customHeight="1">
      <c r="A56" s="420"/>
      <c r="B56" s="190" t="s">
        <v>423</v>
      </c>
      <c r="C56" s="95">
        <v>0</v>
      </c>
      <c r="D56" s="343" t="e">
        <f>C56/C$4</f>
        <v>#DIV/0!</v>
      </c>
      <c r="E56" s="344"/>
      <c r="F56" s="342"/>
    </row>
    <row r="57" spans="1:6" ht="31.5" customHeight="1" thickBot="1">
      <c r="A57" s="421"/>
      <c r="B57" s="184" t="s">
        <v>424</v>
      </c>
      <c r="C57" s="90">
        <v>0</v>
      </c>
      <c r="D57" s="353" t="e">
        <f>C57/C$4</f>
        <v>#DIV/0!</v>
      </c>
      <c r="E57" s="354"/>
      <c r="F57" s="342"/>
    </row>
    <row r="58" spans="1:6" ht="16.5" thickBot="1">
      <c r="A58" s="87"/>
      <c r="B58" s="195"/>
      <c r="C58" s="31"/>
      <c r="D58" s="31"/>
      <c r="E58" s="196"/>
      <c r="F58" s="197"/>
    </row>
    <row r="59" spans="1:6" s="34" customFormat="1" ht="19.5" thickBot="1" thickTop="1">
      <c r="A59" s="355" t="s">
        <v>448</v>
      </c>
      <c r="B59" s="356"/>
      <c r="C59" s="356"/>
      <c r="D59" s="356"/>
      <c r="E59" s="356"/>
      <c r="F59" s="357"/>
    </row>
    <row r="60" spans="1:6" s="34" customFormat="1" ht="20.25" customHeight="1" thickBot="1" thickTop="1">
      <c r="A60" s="87"/>
      <c r="B60" s="195"/>
      <c r="C60" s="31"/>
      <c r="D60" s="31"/>
      <c r="E60" s="196"/>
      <c r="F60" s="197"/>
    </row>
    <row r="61" spans="1:8" ht="48" customHeight="1" thickBot="1" thickTop="1">
      <c r="A61" s="358" t="s">
        <v>337</v>
      </c>
      <c r="B61" s="359"/>
      <c r="C61" s="244" t="s">
        <v>461</v>
      </c>
      <c r="D61" s="345" t="s">
        <v>526</v>
      </c>
      <c r="E61" s="346"/>
      <c r="H61" s="673" t="e">
        <f>SUM(D62:E68)</f>
        <v>#DIV/0!</v>
      </c>
    </row>
    <row r="62" spans="1:6" ht="31.5" customHeight="1" thickTop="1">
      <c r="A62" s="373" t="s">
        <v>428</v>
      </c>
      <c r="B62" s="185" t="s">
        <v>429</v>
      </c>
      <c r="C62" s="88">
        <v>0</v>
      </c>
      <c r="D62" s="337" t="e">
        <f aca="true" t="shared" si="0" ref="D62:D68">C62/C$11</f>
        <v>#DIV/0!</v>
      </c>
      <c r="E62" s="338"/>
      <c r="F62" s="341" t="s">
        <v>528</v>
      </c>
    </row>
    <row r="63" spans="1:6" ht="31.5" customHeight="1">
      <c r="A63" s="374"/>
      <c r="B63" s="186" t="s">
        <v>309</v>
      </c>
      <c r="C63" s="89">
        <v>0</v>
      </c>
      <c r="D63" s="339" t="e">
        <f t="shared" si="0"/>
        <v>#DIV/0!</v>
      </c>
      <c r="E63" s="340"/>
      <c r="F63" s="342"/>
    </row>
    <row r="64" spans="1:6" ht="31.5" customHeight="1">
      <c r="A64" s="374"/>
      <c r="B64" s="186" t="s">
        <v>426</v>
      </c>
      <c r="C64" s="89">
        <v>0</v>
      </c>
      <c r="D64" s="339" t="e">
        <f t="shared" si="0"/>
        <v>#DIV/0!</v>
      </c>
      <c r="E64" s="340"/>
      <c r="F64" s="342"/>
    </row>
    <row r="65" spans="1:6" ht="31.5" customHeight="1">
      <c r="A65" s="374"/>
      <c r="B65" s="186" t="s">
        <v>157</v>
      </c>
      <c r="C65" s="89">
        <v>0</v>
      </c>
      <c r="D65" s="339" t="e">
        <f t="shared" si="0"/>
        <v>#DIV/0!</v>
      </c>
      <c r="E65" s="340"/>
      <c r="F65" s="342"/>
    </row>
    <row r="66" spans="1:6" ht="31.5" customHeight="1">
      <c r="A66" s="374"/>
      <c r="B66" s="186" t="s">
        <v>158</v>
      </c>
      <c r="C66" s="89">
        <v>0</v>
      </c>
      <c r="D66" s="339" t="e">
        <f t="shared" si="0"/>
        <v>#DIV/0!</v>
      </c>
      <c r="E66" s="340"/>
      <c r="F66" s="342"/>
    </row>
    <row r="67" spans="1:6" ht="31.5" customHeight="1">
      <c r="A67" s="374"/>
      <c r="B67" s="186" t="s">
        <v>156</v>
      </c>
      <c r="C67" s="89">
        <v>0</v>
      </c>
      <c r="D67" s="339" t="e">
        <f t="shared" si="0"/>
        <v>#DIV/0!</v>
      </c>
      <c r="E67" s="340"/>
      <c r="F67" s="342"/>
    </row>
    <row r="68" spans="1:6" ht="31.5" customHeight="1" thickBot="1">
      <c r="A68" s="375"/>
      <c r="B68" s="187" t="s">
        <v>427</v>
      </c>
      <c r="C68" s="90">
        <v>0</v>
      </c>
      <c r="D68" s="351" t="e">
        <f t="shared" si="0"/>
        <v>#DIV/0!</v>
      </c>
      <c r="E68" s="352"/>
      <c r="F68" s="384"/>
    </row>
    <row r="69" spans="1:6" ht="31.5" customHeight="1">
      <c r="A69" s="140"/>
      <c r="B69" s="195"/>
      <c r="C69" s="31"/>
      <c r="D69" s="236"/>
      <c r="E69" s="236"/>
      <c r="F69" s="256"/>
    </row>
    <row r="70" spans="1:6" ht="70.5" customHeight="1">
      <c r="A70" s="369" t="s">
        <v>450</v>
      </c>
      <c r="B70" s="370"/>
      <c r="C70" s="370"/>
      <c r="D70" s="370"/>
      <c r="E70" s="371"/>
      <c r="F70" s="238"/>
    </row>
    <row r="71" spans="1:6" ht="15.75">
      <c r="A71" s="140"/>
      <c r="B71" s="195"/>
      <c r="C71" s="31"/>
      <c r="D71" s="142"/>
      <c r="E71" s="236"/>
      <c r="F71" s="238"/>
    </row>
    <row r="72" spans="2:4" ht="64.5" customHeight="1">
      <c r="B72" s="319" t="s">
        <v>142</v>
      </c>
      <c r="C72" s="319"/>
      <c r="D72" s="97"/>
    </row>
  </sheetData>
  <sheetProtection sheet="1"/>
  <mergeCells count="73">
    <mergeCell ref="D46:E46"/>
    <mergeCell ref="A44:B44"/>
    <mergeCell ref="A38:B38"/>
    <mergeCell ref="A16:E16"/>
    <mergeCell ref="A17:B17"/>
    <mergeCell ref="A18:E18"/>
    <mergeCell ref="A20:E20"/>
    <mergeCell ref="A40:F40"/>
    <mergeCell ref="D32:F32"/>
    <mergeCell ref="D33:F33"/>
    <mergeCell ref="A37:B37"/>
    <mergeCell ref="A19:B19"/>
    <mergeCell ref="D27:F27"/>
    <mergeCell ref="D52:E52"/>
    <mergeCell ref="A33:B33"/>
    <mergeCell ref="A34:B34"/>
    <mergeCell ref="A35:B35"/>
    <mergeCell ref="A25:F25"/>
    <mergeCell ref="B72:C72"/>
    <mergeCell ref="A52:A57"/>
    <mergeCell ref="F45:F47"/>
    <mergeCell ref="A45:A47"/>
    <mergeCell ref="D45:E45"/>
    <mergeCell ref="A36:B36"/>
    <mergeCell ref="A30:B30"/>
    <mergeCell ref="D34:F34"/>
    <mergeCell ref="D36:F36"/>
    <mergeCell ref="E4:F11"/>
    <mergeCell ref="B12:C12"/>
    <mergeCell ref="A32:B32"/>
    <mergeCell ref="A21:B21"/>
    <mergeCell ref="A14:E14"/>
    <mergeCell ref="A15:B15"/>
    <mergeCell ref="A31:B31"/>
    <mergeCell ref="A42:F42"/>
    <mergeCell ref="F62:F68"/>
    <mergeCell ref="D47:E47"/>
    <mergeCell ref="D54:E54"/>
    <mergeCell ref="B1:C1"/>
    <mergeCell ref="A2:E2"/>
    <mergeCell ref="A4:A11"/>
    <mergeCell ref="B3:C3"/>
    <mergeCell ref="D31:F31"/>
    <mergeCell ref="A13:E13"/>
    <mergeCell ref="A28:B28"/>
    <mergeCell ref="D37:F37"/>
    <mergeCell ref="D38:F38"/>
    <mergeCell ref="D30:F30"/>
    <mergeCell ref="A70:E70"/>
    <mergeCell ref="A23:F23"/>
    <mergeCell ref="A62:A68"/>
    <mergeCell ref="A27:B27"/>
    <mergeCell ref="A26:F26"/>
    <mergeCell ref="D67:E67"/>
    <mergeCell ref="D68:E68"/>
    <mergeCell ref="D55:E55"/>
    <mergeCell ref="D56:E56"/>
    <mergeCell ref="D57:E57"/>
    <mergeCell ref="A59:F59"/>
    <mergeCell ref="A61:B61"/>
    <mergeCell ref="D66:E66"/>
    <mergeCell ref="D64:E64"/>
    <mergeCell ref="D65:E65"/>
    <mergeCell ref="D62:E62"/>
    <mergeCell ref="D63:E63"/>
    <mergeCell ref="F52:F57"/>
    <mergeCell ref="D53:E53"/>
    <mergeCell ref="D51:E51"/>
    <mergeCell ref="D28:F28"/>
    <mergeCell ref="D35:F35"/>
    <mergeCell ref="D44:E44"/>
    <mergeCell ref="D61:E61"/>
    <mergeCell ref="A49:F49"/>
  </mergeCells>
  <conditionalFormatting sqref="E15">
    <cfRule type="cellIs" priority="52" dxfId="4" operator="notEqual" stopIfTrue="1">
      <formula>0</formula>
    </cfRule>
  </conditionalFormatting>
  <conditionalFormatting sqref="E21">
    <cfRule type="cellIs" priority="51" dxfId="10" operator="lessThan" stopIfTrue="1">
      <formula>0</formula>
    </cfRule>
  </conditionalFormatting>
  <conditionalFormatting sqref="E17">
    <cfRule type="cellIs" priority="50" dxfId="7" operator="lessThan" stopIfTrue="1">
      <formula>0</formula>
    </cfRule>
  </conditionalFormatting>
  <conditionalFormatting sqref="E19">
    <cfRule type="cellIs" priority="49" dxfId="8" operator="lessThan" stopIfTrue="1">
      <formula>0</formula>
    </cfRule>
  </conditionalFormatting>
  <conditionalFormatting sqref="C10">
    <cfRule type="cellIs" priority="48" dxfId="10" operator="greaterThan" stopIfTrue="1">
      <formula>$C$9</formula>
    </cfRule>
  </conditionalFormatting>
  <conditionalFormatting sqref="C7">
    <cfRule type="cellIs" priority="47" dxfId="8" operator="greaterThan" stopIfTrue="1">
      <formula>$C$5-$C$8</formula>
    </cfRule>
  </conditionalFormatting>
  <conditionalFormatting sqref="C8">
    <cfRule type="cellIs" priority="46" dxfId="8" operator="greaterThan" stopIfTrue="1">
      <formula>$C$5-$C$7</formula>
    </cfRule>
  </conditionalFormatting>
  <conditionalFormatting sqref="C6">
    <cfRule type="cellIs" priority="45" dxfId="7" operator="greaterThan" stopIfTrue="1">
      <formula>$C$5</formula>
    </cfRule>
  </conditionalFormatting>
  <conditionalFormatting sqref="C11">
    <cfRule type="cellIs" priority="44" dxfId="4" operator="notEqual" stopIfTrue="1">
      <formula>$C$4-$C$5-$C$9</formula>
    </cfRule>
  </conditionalFormatting>
  <conditionalFormatting sqref="C9">
    <cfRule type="cellIs" priority="43" dxfId="4" operator="notEqual" stopIfTrue="1">
      <formula>$C$4-$C$5-$C$11</formula>
    </cfRule>
  </conditionalFormatting>
  <conditionalFormatting sqref="C4">
    <cfRule type="cellIs" priority="42" dxfId="4" operator="notEqual" stopIfTrue="1">
      <formula>$C$5+$C$11+$C$9</formula>
    </cfRule>
  </conditionalFormatting>
  <conditionalFormatting sqref="D31:D39">
    <cfRule type="cellIs" priority="18" dxfId="3" operator="lessThan" stopIfTrue="1">
      <formula>0</formula>
    </cfRule>
  </conditionalFormatting>
  <conditionalFormatting sqref="C5">
    <cfRule type="cellIs" priority="15" dxfId="2" operator="lessThan" stopIfTrue="1">
      <formula>$C$7+$C$8</formula>
    </cfRule>
    <cfRule type="cellIs" priority="16" dxfId="1" operator="lessThan" stopIfTrue="1">
      <formula>$C$6</formula>
    </cfRule>
    <cfRule type="cellIs" priority="17" dxfId="0" operator="notEqual" stopIfTrue="1">
      <formula>$C$4-$C$9-$C$11</formula>
    </cfRule>
  </conditionalFormatting>
  <conditionalFormatting sqref="C61">
    <cfRule type="expression" priority="1" dxfId="63" stopIfTrue="1">
      <formula>SUM(D62:D68)&lt;1</formula>
    </cfRule>
    <cfRule type="expression" priority="3" dxfId="63" stopIfTrue="1">
      <formula>SUM(D62:D68)&gt;1</formula>
    </cfRule>
  </conditionalFormatting>
  <hyperlinks>
    <hyperlink ref="B4" location="'Instructions-Definitions'!A2:C2" display="(1)  Total number of written, signed complaints filed"/>
    <hyperlink ref="B6" location="'Instructions-Definitions'!A4:C5" display="                 (a)  Reports with findings of noncompliance"/>
    <hyperlink ref="B7" location="'Instructions-Definitions'!A6:C6" display="                 (b)  Reports within timeline (within 60 days)"/>
    <hyperlink ref="B8" location="'Instructions-Definitions'!A7:C8" display="                 (c)  Reports within extended timelines (approved; more than 60 days)"/>
    <hyperlink ref="B9" location="'Instructions-Definitions'!A9:C9" display="          (1.2)  Complaints pending"/>
    <hyperlink ref="B10" location="'Instructions-Definitions'!A10:C11" display="                    (a)  Complaints pending a due process hearing"/>
    <hyperlink ref="B11" location="'Instructions-Definitions'!A12:C13" display="          (1.3)  Complaints withdrawn or dismissed"/>
    <hyperlink ref="B5" location="'Instructions-Definitions'!A3:C3" display="          (1.1)  Complaints with reports issued"/>
  </hyperlinks>
  <printOptions horizontalCentered="1"/>
  <pageMargins left="0.75" right="0.75" top="0.62" bottom="0.61" header="0.5" footer="0.5"/>
  <pageSetup fitToHeight="3" fitToWidth="1"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T70"/>
  <sheetViews>
    <sheetView showGridLines="0" zoomScale="80" zoomScaleNormal="80" zoomScalePageLayoutView="0" workbookViewId="0" topLeftCell="A1">
      <selection activeCell="C6" sqref="C6"/>
    </sheetView>
  </sheetViews>
  <sheetFormatPr defaultColWidth="9.140625" defaultRowHeight="12.75"/>
  <cols>
    <col min="1" max="1" width="18.7109375" style="2" customWidth="1"/>
    <col min="2" max="2" width="85.8515625" style="2" customWidth="1"/>
    <col min="3" max="3" width="28.57421875" style="2" customWidth="1"/>
    <col min="4" max="4" width="1.8515625" style="2" customWidth="1"/>
    <col min="5" max="5" width="19.7109375" style="4" customWidth="1"/>
    <col min="6" max="6" width="15.7109375" style="2" customWidth="1"/>
    <col min="7" max="16384" width="9.140625" style="2" customWidth="1"/>
  </cols>
  <sheetData>
    <row r="1" spans="2:5" ht="24.75" customHeight="1">
      <c r="B1" s="385" t="s">
        <v>155</v>
      </c>
      <c r="C1" s="386"/>
      <c r="D1" s="198"/>
      <c r="E1" s="198"/>
    </row>
    <row r="2" spans="1:5" ht="18.75" customHeight="1">
      <c r="A2" s="86"/>
      <c r="B2" s="86"/>
      <c r="C2" s="86"/>
      <c r="D2" s="86"/>
      <c r="E2" s="86"/>
    </row>
    <row r="3" spans="1:5" s="12" customFormat="1" ht="24" customHeight="1" hidden="1">
      <c r="A3" s="7"/>
      <c r="B3" s="484"/>
      <c r="C3" s="484"/>
      <c r="D3" s="108"/>
      <c r="E3" s="20"/>
    </row>
    <row r="4" spans="3:4" ht="15" hidden="1">
      <c r="C4" s="12"/>
      <c r="D4" s="12"/>
    </row>
    <row r="5" spans="2:5" ht="40.5" customHeight="1" thickBot="1">
      <c r="B5" s="485" t="s">
        <v>400</v>
      </c>
      <c r="C5" s="486"/>
      <c r="D5" s="93"/>
      <c r="E5" s="114"/>
    </row>
    <row r="6" spans="1:6" ht="22.5" customHeight="1" thickTop="1">
      <c r="A6" s="387" t="s">
        <v>307</v>
      </c>
      <c r="B6" s="135" t="s">
        <v>44</v>
      </c>
      <c r="C6" s="269"/>
      <c r="D6" s="31"/>
      <c r="E6" s="398" t="s">
        <v>295</v>
      </c>
      <c r="F6" s="495"/>
    </row>
    <row r="7" spans="1:6" ht="22.5" customHeight="1">
      <c r="A7" s="388"/>
      <c r="B7" s="143" t="s">
        <v>45</v>
      </c>
      <c r="C7" s="270"/>
      <c r="D7" s="109"/>
      <c r="E7" s="496"/>
      <c r="F7" s="497"/>
    </row>
    <row r="8" spans="1:6" ht="22.5" customHeight="1">
      <c r="A8" s="388"/>
      <c r="B8" s="136" t="s">
        <v>46</v>
      </c>
      <c r="C8" s="271"/>
      <c r="D8" s="31"/>
      <c r="E8" s="496"/>
      <c r="F8" s="497"/>
    </row>
    <row r="9" spans="1:6" ht="22.5" customHeight="1">
      <c r="A9" s="388"/>
      <c r="B9" s="136" t="s">
        <v>431</v>
      </c>
      <c r="C9" s="271"/>
      <c r="D9" s="31"/>
      <c r="E9" s="496"/>
      <c r="F9" s="497"/>
    </row>
    <row r="10" spans="1:6" ht="22.5" customHeight="1">
      <c r="A10" s="388"/>
      <c r="B10" s="136" t="s">
        <v>47</v>
      </c>
      <c r="C10" s="271"/>
      <c r="D10" s="31"/>
      <c r="E10" s="496"/>
      <c r="F10" s="497"/>
    </row>
    <row r="11" spans="1:6" ht="22.5" customHeight="1">
      <c r="A11" s="388"/>
      <c r="B11" s="136" t="s">
        <v>430</v>
      </c>
      <c r="C11" s="271"/>
      <c r="D11" s="31"/>
      <c r="E11" s="496"/>
      <c r="F11" s="497"/>
    </row>
    <row r="12" spans="1:6" ht="22.5" customHeight="1" thickBot="1">
      <c r="A12" s="389"/>
      <c r="B12" s="137" t="s">
        <v>48</v>
      </c>
      <c r="C12" s="272"/>
      <c r="D12" s="31"/>
      <c r="E12" s="498"/>
      <c r="F12" s="499"/>
    </row>
    <row r="13" spans="1:5" s="21" customFormat="1" ht="42.75" customHeight="1" thickBot="1">
      <c r="A13" s="29"/>
      <c r="B13" s="404" t="s">
        <v>326</v>
      </c>
      <c r="C13" s="405"/>
      <c r="D13" s="106"/>
      <c r="E13" s="28"/>
    </row>
    <row r="14" spans="1:5" ht="24" customHeight="1" thickBot="1">
      <c r="A14" s="503" t="s">
        <v>49</v>
      </c>
      <c r="B14" s="504"/>
      <c r="C14" s="504"/>
      <c r="D14" s="504"/>
      <c r="E14" s="505"/>
    </row>
    <row r="15" spans="1:5" ht="24" customHeight="1">
      <c r="A15" s="500" t="s">
        <v>137</v>
      </c>
      <c r="B15" s="501"/>
      <c r="C15" s="501"/>
      <c r="D15" s="501"/>
      <c r="E15" s="502"/>
    </row>
    <row r="16" spans="1:5" ht="24" customHeight="1" thickBot="1">
      <c r="A16" s="474" t="s">
        <v>138</v>
      </c>
      <c r="B16" s="475"/>
      <c r="C16" s="111" t="s">
        <v>139</v>
      </c>
      <c r="D16" s="119"/>
      <c r="E16" s="118">
        <f>C7-C8-C10</f>
        <v>0</v>
      </c>
    </row>
    <row r="17" spans="1:5" ht="40.5" customHeight="1">
      <c r="A17" s="415" t="s">
        <v>176</v>
      </c>
      <c r="B17" s="465"/>
      <c r="C17" s="465"/>
      <c r="D17" s="465"/>
      <c r="E17" s="466"/>
    </row>
    <row r="18" spans="1:5" ht="38.25" customHeight="1" thickBot="1">
      <c r="A18" s="474" t="s">
        <v>50</v>
      </c>
      <c r="B18" s="475"/>
      <c r="C18" s="145" t="s">
        <v>51</v>
      </c>
      <c r="D18" s="119"/>
      <c r="E18" s="118">
        <f>C6-C8-C10-C12</f>
        <v>0</v>
      </c>
    </row>
    <row r="19" spans="1:5" ht="40.5" customHeight="1">
      <c r="A19" s="415" t="s">
        <v>52</v>
      </c>
      <c r="B19" s="465"/>
      <c r="C19" s="465"/>
      <c r="D19" s="465"/>
      <c r="E19" s="466"/>
    </row>
    <row r="20" spans="1:5" s="3" customFormat="1" ht="38.25" customHeight="1" thickBot="1">
      <c r="A20" s="463" t="s">
        <v>53</v>
      </c>
      <c r="B20" s="464"/>
      <c r="C20" s="239" t="s">
        <v>42</v>
      </c>
      <c r="D20" s="40"/>
      <c r="E20" s="240">
        <f>C8-C9</f>
        <v>0</v>
      </c>
    </row>
    <row r="21" spans="1:5" ht="35.25" customHeight="1">
      <c r="A21" s="415" t="s">
        <v>54</v>
      </c>
      <c r="B21" s="465"/>
      <c r="C21" s="465"/>
      <c r="D21" s="465"/>
      <c r="E21" s="466"/>
    </row>
    <row r="22" spans="1:5" ht="35.25" customHeight="1" thickBot="1">
      <c r="A22" s="476" t="s">
        <v>55</v>
      </c>
      <c r="B22" s="477"/>
      <c r="C22" s="37" t="s">
        <v>42</v>
      </c>
      <c r="D22" s="113"/>
      <c r="E22" s="39">
        <f>C10-C11</f>
        <v>0</v>
      </c>
    </row>
    <row r="23" spans="1:5" ht="68.25" customHeight="1">
      <c r="A23" s="490" t="s">
        <v>477</v>
      </c>
      <c r="B23" s="491"/>
      <c r="C23" s="491"/>
      <c r="D23" s="491"/>
      <c r="E23" s="492"/>
    </row>
    <row r="24" spans="1:5" ht="21.75" customHeight="1" thickBot="1">
      <c r="A24" s="474" t="s">
        <v>432</v>
      </c>
      <c r="B24" s="475"/>
      <c r="C24" s="255" t="s">
        <v>433</v>
      </c>
      <c r="D24" s="471" t="e">
        <f>C7/C6</f>
        <v>#DIV/0!</v>
      </c>
      <c r="E24" s="472"/>
    </row>
    <row r="26" spans="1:20" s="21" customFormat="1" ht="35.25" customHeight="1">
      <c r="A26" s="358" t="s">
        <v>451</v>
      </c>
      <c r="B26" s="372"/>
      <c r="C26" s="372"/>
      <c r="D26" s="372"/>
      <c r="E26" s="372"/>
      <c r="F26" s="359"/>
      <c r="T26" s="48"/>
    </row>
    <row r="27" ht="15.75" thickBot="1"/>
    <row r="28" spans="1:6" ht="19.5" thickBot="1" thickTop="1">
      <c r="A28" s="381" t="s">
        <v>444</v>
      </c>
      <c r="B28" s="382"/>
      <c r="C28" s="382"/>
      <c r="D28" s="382"/>
      <c r="E28" s="382"/>
      <c r="F28" s="383"/>
    </row>
    <row r="29" spans="1:5" s="21" customFormat="1" ht="18.75" thickTop="1">
      <c r="A29" s="29"/>
      <c r="B29" s="189"/>
      <c r="C29" s="189"/>
      <c r="D29" s="106"/>
      <c r="E29" s="28"/>
    </row>
    <row r="30" spans="1:6" s="68" customFormat="1" ht="33" customHeight="1" thickBot="1">
      <c r="A30" s="467" t="s">
        <v>121</v>
      </c>
      <c r="B30" s="468"/>
      <c r="C30" s="241" t="str">
        <f>Introduction!B6</f>
        <v>&lt;Drop Down Menu - Select State Here&gt;</v>
      </c>
      <c r="D30" s="367" t="s">
        <v>503</v>
      </c>
      <c r="E30" s="367"/>
      <c r="F30" s="368"/>
    </row>
    <row r="31" spans="1:6" s="68" customFormat="1" ht="30" customHeight="1" thickBot="1">
      <c r="A31" s="493" t="s">
        <v>122</v>
      </c>
      <c r="B31" s="494"/>
      <c r="C31" s="273" t="str">
        <f>IF('Table 7'!E21="No Data","No Data",IF('Table 7'!E21=0,"Zero Mediations Held",(('Table 7'!E23+'Table 7'!E25)/'Table 7'!E21)))</f>
        <v>No Data</v>
      </c>
      <c r="D31" s="453">
        <v>0.727801162557627</v>
      </c>
      <c r="E31" s="453"/>
      <c r="F31" s="453"/>
    </row>
    <row r="32" spans="1:5" s="21" customFormat="1" ht="18">
      <c r="A32" s="29"/>
      <c r="B32" s="189"/>
      <c r="C32" s="189"/>
      <c r="D32" s="106"/>
      <c r="E32" s="28"/>
    </row>
    <row r="33" spans="1:6" s="68" customFormat="1" ht="21.75" customHeight="1">
      <c r="A33" s="456" t="s">
        <v>453</v>
      </c>
      <c r="B33" s="457"/>
      <c r="C33" s="241" t="str">
        <f>Introduction!B6</f>
        <v>&lt;Drop Down Menu - Select State Here&gt;</v>
      </c>
      <c r="D33" s="458" t="s">
        <v>499</v>
      </c>
      <c r="E33" s="458"/>
      <c r="F33" s="459"/>
    </row>
    <row r="34" spans="1:8" s="206" customFormat="1" ht="35.25" customHeight="1">
      <c r="A34" s="469" t="s">
        <v>456</v>
      </c>
      <c r="B34" s="470"/>
      <c r="C34" s="204" t="str">
        <f>IF('Table 7'!E22="No Data","No Data",'Table 7'!E22/'Table 7'!E21)</f>
        <v>No Data</v>
      </c>
      <c r="D34" s="481">
        <v>0.414912808177992</v>
      </c>
      <c r="E34" s="482"/>
      <c r="F34" s="483"/>
      <c r="H34" s="207"/>
    </row>
    <row r="35" spans="1:9" s="206" customFormat="1" ht="35.25" customHeight="1">
      <c r="A35" s="451" t="s">
        <v>454</v>
      </c>
      <c r="B35" s="452"/>
      <c r="C35" s="205" t="str">
        <f>IF('Table 7'!E22="No Data","No Data",'Table 7'!E24/'Table 7'!E21)</f>
        <v>No Data</v>
      </c>
      <c r="D35" s="426">
        <v>0.585087191822008</v>
      </c>
      <c r="E35" s="427"/>
      <c r="F35" s="428"/>
      <c r="I35" s="207"/>
    </row>
    <row r="36" spans="1:8" s="206" customFormat="1" ht="35.25" customHeight="1">
      <c r="A36" s="451" t="s">
        <v>455</v>
      </c>
      <c r="B36" s="452"/>
      <c r="C36" s="205" t="str">
        <f>IF('Table 7'!E22="No Data","No Data",'Table 7'!E23/'Table 7'!E22)</f>
        <v>No Data</v>
      </c>
      <c r="D36" s="426">
        <v>0.657971014492754</v>
      </c>
      <c r="E36" s="427"/>
      <c r="F36" s="428"/>
      <c r="H36" s="207"/>
    </row>
    <row r="37" spans="1:8" s="206" customFormat="1" ht="35.25" customHeight="1">
      <c r="A37" s="451" t="s">
        <v>457</v>
      </c>
      <c r="B37" s="452"/>
      <c r="C37" s="205" t="str">
        <f>IF('Table 7'!E24="No Data","No Data",'Table 7'!E25/'Table 7'!E24)</f>
        <v>No Data</v>
      </c>
      <c r="D37" s="426">
        <v>0.777321000342583</v>
      </c>
      <c r="E37" s="427"/>
      <c r="F37" s="428"/>
      <c r="H37" s="207"/>
    </row>
    <row r="38" spans="1:8" s="206" customFormat="1" ht="35.25" customHeight="1">
      <c r="A38" s="460" t="s">
        <v>458</v>
      </c>
      <c r="B38" s="461"/>
      <c r="C38" s="242" t="str">
        <f>IF('Table 7'!E20="No Data","No Data",'Table 7'!E21/'Table 7'!E20)</f>
        <v>No Data</v>
      </c>
      <c r="D38" s="426">
        <v>0.627468242988303</v>
      </c>
      <c r="E38" s="427"/>
      <c r="F38" s="428"/>
      <c r="H38" s="207"/>
    </row>
    <row r="39" spans="1:8" s="206" customFormat="1" ht="35.25" customHeight="1">
      <c r="A39" s="454" t="s">
        <v>459</v>
      </c>
      <c r="B39" s="455"/>
      <c r="C39" s="203" t="e">
        <f>C12/C6</f>
        <v>#DIV/0!</v>
      </c>
      <c r="D39" s="487">
        <v>0.372531757011697</v>
      </c>
      <c r="E39" s="488"/>
      <c r="F39" s="489"/>
      <c r="H39" s="207"/>
    </row>
    <row r="40" spans="1:8" s="206" customFormat="1" ht="15.75" thickBot="1">
      <c r="A40" s="141"/>
      <c r="B40" s="141"/>
      <c r="C40" s="225"/>
      <c r="D40" s="108"/>
      <c r="E40" s="108"/>
      <c r="F40" s="108"/>
      <c r="H40" s="207"/>
    </row>
    <row r="41" spans="1:6" s="21" customFormat="1" ht="40.5" customHeight="1" thickBot="1" thickTop="1">
      <c r="A41" s="381" t="s">
        <v>460</v>
      </c>
      <c r="B41" s="383"/>
      <c r="C41" s="244" t="s">
        <v>461</v>
      </c>
      <c r="D41" s="431" t="s">
        <v>525</v>
      </c>
      <c r="E41" s="432"/>
      <c r="F41" s="433"/>
    </row>
    <row r="42" spans="1:6" s="21" customFormat="1" ht="30" customHeight="1" thickTop="1">
      <c r="A42" s="462" t="s">
        <v>434</v>
      </c>
      <c r="B42" s="252" t="s">
        <v>463</v>
      </c>
      <c r="C42" s="298">
        <v>0</v>
      </c>
      <c r="D42" s="434" t="e">
        <f>C42/C6</f>
        <v>#DIV/0!</v>
      </c>
      <c r="E42" s="434"/>
      <c r="F42" s="434"/>
    </row>
    <row r="43" spans="1:6" s="21" customFormat="1" ht="30" customHeight="1">
      <c r="A43" s="449"/>
      <c r="B43" s="257" t="s">
        <v>462</v>
      </c>
      <c r="C43" s="299">
        <v>0</v>
      </c>
      <c r="D43" s="430" t="e">
        <f>C43/C$6</f>
        <v>#DIV/0!</v>
      </c>
      <c r="E43" s="430"/>
      <c r="F43" s="430"/>
    </row>
    <row r="44" spans="1:6" s="21" customFormat="1" ht="30" customHeight="1">
      <c r="A44" s="473"/>
      <c r="B44" s="258" t="s">
        <v>464</v>
      </c>
      <c r="C44" s="300">
        <v>0</v>
      </c>
      <c r="D44" s="430" t="e">
        <f>C44/C$6</f>
        <v>#DIV/0!</v>
      </c>
      <c r="E44" s="430"/>
      <c r="F44" s="430"/>
    </row>
    <row r="45" spans="1:6" s="21" customFormat="1" ht="30" customHeight="1">
      <c r="A45" s="450"/>
      <c r="B45" s="259" t="s">
        <v>473</v>
      </c>
      <c r="C45" s="301">
        <v>0</v>
      </c>
      <c r="D45" s="435" t="e">
        <f>C45/C$6</f>
        <v>#DIV/0!</v>
      </c>
      <c r="E45" s="435"/>
      <c r="F45" s="435"/>
    </row>
    <row r="46" spans="1:4" s="34" customFormat="1" ht="16.5" thickBot="1">
      <c r="A46" s="87"/>
      <c r="B46" s="243"/>
      <c r="C46" s="110"/>
      <c r="D46" s="110"/>
    </row>
    <row r="47" spans="1:6" s="21" customFormat="1" ht="39.75" customHeight="1" thickBot="1" thickTop="1">
      <c r="A47" s="381" t="s">
        <v>469</v>
      </c>
      <c r="B47" s="383"/>
      <c r="C47" s="244" t="s">
        <v>461</v>
      </c>
      <c r="D47" s="438" t="s">
        <v>468</v>
      </c>
      <c r="E47" s="439"/>
      <c r="F47" s="440"/>
    </row>
    <row r="48" spans="1:6" s="21" customFormat="1" ht="30" customHeight="1" thickTop="1">
      <c r="A48" s="462" t="s">
        <v>524</v>
      </c>
      <c r="B48" s="252" t="s">
        <v>478</v>
      </c>
      <c r="C48" s="298">
        <v>5</v>
      </c>
      <c r="D48" s="437">
        <f>C48/SUM(C$48:C$50)</f>
        <v>0.7142857142857143</v>
      </c>
      <c r="E48" s="437"/>
      <c r="F48" s="437"/>
    </row>
    <row r="49" spans="1:6" s="21" customFormat="1" ht="30" customHeight="1">
      <c r="A49" s="449"/>
      <c r="B49" s="257" t="s">
        <v>479</v>
      </c>
      <c r="C49" s="299">
        <v>1</v>
      </c>
      <c r="D49" s="430">
        <f>C49/SUM(C$48:C$50)</f>
        <v>0.14285714285714285</v>
      </c>
      <c r="E49" s="430"/>
      <c r="F49" s="430"/>
    </row>
    <row r="50" spans="1:6" s="21" customFormat="1" ht="30" customHeight="1">
      <c r="A50" s="450"/>
      <c r="B50" s="259" t="s">
        <v>480</v>
      </c>
      <c r="C50" s="301">
        <v>1</v>
      </c>
      <c r="D50" s="435">
        <f>C50/SUM(C$48:C$50)</f>
        <v>0.14285714285714285</v>
      </c>
      <c r="E50" s="435"/>
      <c r="F50" s="435"/>
    </row>
    <row r="51" spans="1:4" s="34" customFormat="1" ht="16.5" thickBot="1">
      <c r="A51" s="87"/>
      <c r="B51" s="243"/>
      <c r="C51" s="110"/>
      <c r="D51" s="110"/>
    </row>
    <row r="52" spans="1:6" s="21" customFormat="1" ht="42" customHeight="1" thickBot="1" thickTop="1">
      <c r="A52" s="441" t="s">
        <v>472</v>
      </c>
      <c r="B52" s="442"/>
      <c r="C52" s="244" t="s">
        <v>461</v>
      </c>
      <c r="D52" s="445" t="s">
        <v>474</v>
      </c>
      <c r="E52" s="446"/>
      <c r="F52" s="447"/>
    </row>
    <row r="53" spans="1:6" s="21" customFormat="1" ht="31.5" customHeight="1" thickTop="1">
      <c r="A53" s="478" t="s">
        <v>319</v>
      </c>
      <c r="B53" s="253" t="s">
        <v>465</v>
      </c>
      <c r="C53" s="302">
        <v>0</v>
      </c>
      <c r="D53" s="437" t="e">
        <f>C53/C$8</f>
        <v>#DIV/0!</v>
      </c>
      <c r="E53" s="437"/>
      <c r="F53" s="437"/>
    </row>
    <row r="54" spans="1:6" s="21" customFormat="1" ht="31.5" customHeight="1">
      <c r="A54" s="479"/>
      <c r="B54" s="257" t="s">
        <v>466</v>
      </c>
      <c r="C54" s="299">
        <v>0</v>
      </c>
      <c r="D54" s="430" t="e">
        <f>C54/C$8</f>
        <v>#DIV/0!</v>
      </c>
      <c r="E54" s="430"/>
      <c r="F54" s="430"/>
    </row>
    <row r="55" spans="1:6" s="21" customFormat="1" ht="31.5" customHeight="1">
      <c r="A55" s="479"/>
      <c r="B55" s="257" t="s">
        <v>467</v>
      </c>
      <c r="C55" s="299">
        <v>0</v>
      </c>
      <c r="D55" s="430" t="e">
        <f>C55/C$8</f>
        <v>#DIV/0!</v>
      </c>
      <c r="E55" s="430"/>
      <c r="F55" s="430"/>
    </row>
    <row r="56" spans="1:6" s="21" customFormat="1" ht="31.5" customHeight="1">
      <c r="A56" s="479"/>
      <c r="B56" s="254" t="s">
        <v>182</v>
      </c>
      <c r="C56" s="303">
        <v>0</v>
      </c>
      <c r="D56" s="436" t="e">
        <f>C56/C$8</f>
        <v>#DIV/0!</v>
      </c>
      <c r="E56" s="436"/>
      <c r="F56" s="436"/>
    </row>
    <row r="57" spans="1:6" s="21" customFormat="1" ht="31.5" customHeight="1">
      <c r="A57" s="480"/>
      <c r="B57" s="259" t="s">
        <v>183</v>
      </c>
      <c r="C57" s="301">
        <v>0</v>
      </c>
      <c r="D57" s="435" t="e">
        <f>C57/C$8</f>
        <v>#DIV/0!</v>
      </c>
      <c r="E57" s="435"/>
      <c r="F57" s="435"/>
    </row>
    <row r="58" spans="1:6" s="34" customFormat="1" ht="16.5" thickBot="1">
      <c r="A58" s="87"/>
      <c r="B58" s="195"/>
      <c r="C58" s="31"/>
      <c r="D58" s="31"/>
      <c r="E58" s="196"/>
      <c r="F58" s="245"/>
    </row>
    <row r="59" spans="1:6" s="21" customFormat="1" ht="39.75" customHeight="1" thickBot="1" thickTop="1">
      <c r="A59" s="355" t="s">
        <v>470</v>
      </c>
      <c r="B59" s="357"/>
      <c r="C59" s="244" t="s">
        <v>461</v>
      </c>
      <c r="D59" s="431" t="s">
        <v>476</v>
      </c>
      <c r="E59" s="432"/>
      <c r="F59" s="433"/>
    </row>
    <row r="60" spans="1:6" s="21" customFormat="1" ht="39" customHeight="1" thickTop="1">
      <c r="A60" s="462" t="s">
        <v>294</v>
      </c>
      <c r="B60" s="252" t="s">
        <v>184</v>
      </c>
      <c r="C60" s="298">
        <v>0</v>
      </c>
      <c r="D60" s="434" t="e">
        <f>C60/C$9</f>
        <v>#DIV/0!</v>
      </c>
      <c r="E60" s="434"/>
      <c r="F60" s="434"/>
    </row>
    <row r="61" spans="1:6" s="21" customFormat="1" ht="39" customHeight="1">
      <c r="A61" s="450"/>
      <c r="B61" s="259" t="s">
        <v>185</v>
      </c>
      <c r="C61" s="301">
        <v>0</v>
      </c>
      <c r="D61" s="435" t="e">
        <f>C61/C$9</f>
        <v>#DIV/0!</v>
      </c>
      <c r="E61" s="435"/>
      <c r="F61" s="435"/>
    </row>
    <row r="62" spans="1:6" s="34" customFormat="1" ht="16.5" thickBot="1">
      <c r="A62" s="87"/>
      <c r="B62" s="195"/>
      <c r="C62" s="31"/>
      <c r="D62" s="31"/>
      <c r="E62" s="196"/>
      <c r="F62" s="245"/>
    </row>
    <row r="63" spans="1:6" s="21" customFormat="1" ht="42" customHeight="1" thickBot="1" thickTop="1">
      <c r="A63" s="443" t="s">
        <v>471</v>
      </c>
      <c r="B63" s="444"/>
      <c r="C63" s="244" t="s">
        <v>461</v>
      </c>
      <c r="D63" s="445" t="s">
        <v>475</v>
      </c>
      <c r="E63" s="446"/>
      <c r="F63" s="447"/>
    </row>
    <row r="64" spans="1:6" s="21" customFormat="1" ht="31.5" customHeight="1" thickTop="1">
      <c r="A64" s="448" t="s">
        <v>311</v>
      </c>
      <c r="B64" s="246" t="s">
        <v>186</v>
      </c>
      <c r="C64" s="247">
        <v>0</v>
      </c>
      <c r="D64" s="429" t="e">
        <f>C64/C$10</f>
        <v>#DIV/0!</v>
      </c>
      <c r="E64" s="429"/>
      <c r="F64" s="429"/>
    </row>
    <row r="65" spans="1:6" s="21" customFormat="1" ht="31.5" customHeight="1">
      <c r="A65" s="449"/>
      <c r="B65" s="248" t="s">
        <v>187</v>
      </c>
      <c r="C65" s="249">
        <v>0</v>
      </c>
      <c r="D65" s="430" t="e">
        <f>C65/C$10</f>
        <v>#DIV/0!</v>
      </c>
      <c r="E65" s="430"/>
      <c r="F65" s="430"/>
    </row>
    <row r="66" spans="1:6" s="21" customFormat="1" ht="31.5" customHeight="1">
      <c r="A66" s="449"/>
      <c r="B66" s="248" t="s">
        <v>188</v>
      </c>
      <c r="C66" s="249">
        <v>0</v>
      </c>
      <c r="D66" s="430" t="e">
        <f>C66/C$10</f>
        <v>#DIV/0!</v>
      </c>
      <c r="E66" s="430"/>
      <c r="F66" s="430"/>
    </row>
    <row r="67" spans="1:6" s="21" customFormat="1" ht="31.5" customHeight="1">
      <c r="A67" s="449"/>
      <c r="B67" s="248" t="s">
        <v>190</v>
      </c>
      <c r="C67" s="249">
        <v>0</v>
      </c>
      <c r="D67" s="430" t="e">
        <f>C67/C$10</f>
        <v>#DIV/0!</v>
      </c>
      <c r="E67" s="430"/>
      <c r="F67" s="430"/>
    </row>
    <row r="68" spans="1:6" s="21" customFormat="1" ht="31.5" customHeight="1">
      <c r="A68" s="450"/>
      <c r="B68" s="250" t="s">
        <v>189</v>
      </c>
      <c r="C68" s="251">
        <v>0</v>
      </c>
      <c r="D68" s="435" t="e">
        <f>C68/C$10</f>
        <v>#DIV/0!</v>
      </c>
      <c r="E68" s="435"/>
      <c r="F68" s="435"/>
    </row>
    <row r="70" spans="2:5" ht="65.25" customHeight="1">
      <c r="B70" s="319" t="s">
        <v>140</v>
      </c>
      <c r="C70" s="319"/>
      <c r="D70" s="97"/>
      <c r="E70" s="41"/>
    </row>
  </sheetData>
  <sheetProtection sheet="1"/>
  <mergeCells count="73">
    <mergeCell ref="B1:C1"/>
    <mergeCell ref="A23:E23"/>
    <mergeCell ref="A31:B31"/>
    <mergeCell ref="A24:B24"/>
    <mergeCell ref="E6:F12"/>
    <mergeCell ref="A16:B16"/>
    <mergeCell ref="A6:A12"/>
    <mergeCell ref="A15:E15"/>
    <mergeCell ref="A14:E14"/>
    <mergeCell ref="A28:F28"/>
    <mergeCell ref="A37:B37"/>
    <mergeCell ref="B3:C3"/>
    <mergeCell ref="B5:C5"/>
    <mergeCell ref="B13:C13"/>
    <mergeCell ref="B70:C70"/>
    <mergeCell ref="A17:E17"/>
    <mergeCell ref="D36:F36"/>
    <mergeCell ref="D37:F37"/>
    <mergeCell ref="D39:F39"/>
    <mergeCell ref="A41:B41"/>
    <mergeCell ref="A42:A45"/>
    <mergeCell ref="A60:A61"/>
    <mergeCell ref="A18:B18"/>
    <mergeCell ref="A22:B22"/>
    <mergeCell ref="A53:A57"/>
    <mergeCell ref="A19:E19"/>
    <mergeCell ref="D35:F35"/>
    <mergeCell ref="D34:F34"/>
    <mergeCell ref="D55:F55"/>
    <mergeCell ref="A26:F26"/>
    <mergeCell ref="A20:B20"/>
    <mergeCell ref="A21:E21"/>
    <mergeCell ref="D30:F30"/>
    <mergeCell ref="A30:B30"/>
    <mergeCell ref="A34:B34"/>
    <mergeCell ref="A35:B35"/>
    <mergeCell ref="D24:E24"/>
    <mergeCell ref="A36:B36"/>
    <mergeCell ref="D54:F54"/>
    <mergeCell ref="D31:F31"/>
    <mergeCell ref="A39:B39"/>
    <mergeCell ref="A33:B33"/>
    <mergeCell ref="D33:F33"/>
    <mergeCell ref="A38:B38"/>
    <mergeCell ref="D52:F52"/>
    <mergeCell ref="D44:F44"/>
    <mergeCell ref="A48:A50"/>
    <mergeCell ref="D68:F68"/>
    <mergeCell ref="D60:F60"/>
    <mergeCell ref="D61:F61"/>
    <mergeCell ref="A59:B59"/>
    <mergeCell ref="A52:B52"/>
    <mergeCell ref="A63:B63"/>
    <mergeCell ref="D63:F63"/>
    <mergeCell ref="A64:A68"/>
    <mergeCell ref="D57:F57"/>
    <mergeCell ref="D59:F59"/>
    <mergeCell ref="D48:F48"/>
    <mergeCell ref="D49:F49"/>
    <mergeCell ref="D50:F50"/>
    <mergeCell ref="D53:F53"/>
    <mergeCell ref="D47:F47"/>
    <mergeCell ref="A47:B47"/>
    <mergeCell ref="D38:F38"/>
    <mergeCell ref="D64:F64"/>
    <mergeCell ref="D65:F65"/>
    <mergeCell ref="D66:F66"/>
    <mergeCell ref="D67:F67"/>
    <mergeCell ref="D41:F41"/>
    <mergeCell ref="D42:F42"/>
    <mergeCell ref="D43:F43"/>
    <mergeCell ref="D45:F45"/>
    <mergeCell ref="D56:F56"/>
  </mergeCells>
  <conditionalFormatting sqref="E20">
    <cfRule type="cellIs" priority="35" dxfId="36" operator="lessThan" stopIfTrue="1">
      <formula>0</formula>
    </cfRule>
  </conditionalFormatting>
  <conditionalFormatting sqref="E18">
    <cfRule type="cellIs" priority="34" dxfId="4" operator="lessThan" stopIfTrue="1">
      <formula>0</formula>
    </cfRule>
  </conditionalFormatting>
  <conditionalFormatting sqref="E22">
    <cfRule type="cellIs" priority="33" dxfId="82" operator="lessThan" stopIfTrue="1">
      <formula>0</formula>
    </cfRule>
  </conditionalFormatting>
  <conditionalFormatting sqref="C9">
    <cfRule type="cellIs" priority="32" dxfId="36" operator="greaterThan" stopIfTrue="1">
      <formula>$C$8</formula>
    </cfRule>
  </conditionalFormatting>
  <conditionalFormatting sqref="C11">
    <cfRule type="cellIs" priority="31" dxfId="8" operator="greaterThan" stopIfTrue="1">
      <formula>$C$10</formula>
    </cfRule>
  </conditionalFormatting>
  <conditionalFormatting sqref="C6">
    <cfRule type="cellIs" priority="30" dxfId="4" operator="notEqual" stopIfTrue="1">
      <formula>$C$8+$C$10+$C$12</formula>
    </cfRule>
  </conditionalFormatting>
  <conditionalFormatting sqref="C12">
    <cfRule type="cellIs" priority="15" dxfId="4" operator="notEqual" stopIfTrue="1">
      <formula>$C$6-$C$8-$C$10</formula>
    </cfRule>
  </conditionalFormatting>
  <conditionalFormatting sqref="C7">
    <cfRule type="cellIs" priority="28" dxfId="28" operator="notEqual" stopIfTrue="1">
      <formula>$C$8+$C$10</formula>
    </cfRule>
  </conditionalFormatting>
  <conditionalFormatting sqref="C8">
    <cfRule type="cellIs" priority="24" dxfId="4" operator="notEqual" stopIfTrue="1">
      <formula>$C$6-$C$10-$C$12</formula>
    </cfRule>
    <cfRule type="cellIs" priority="25" dxfId="36" operator="lessThan" stopIfTrue="1">
      <formula>$C$9</formula>
    </cfRule>
    <cfRule type="cellIs" priority="26" dxfId="28" operator="notEqual" stopIfTrue="1">
      <formula>$C$7-$C$10</formula>
    </cfRule>
  </conditionalFormatting>
  <conditionalFormatting sqref="C10">
    <cfRule type="cellIs" priority="21" dxfId="4" operator="notEqual" stopIfTrue="1">
      <formula>$C$6-$C$8-$C$12</formula>
    </cfRule>
    <cfRule type="cellIs" priority="22" dxfId="8" operator="lessThan" stopIfTrue="1">
      <formula>$C$11</formula>
    </cfRule>
    <cfRule type="cellIs" priority="23" dxfId="28" operator="notEqual" stopIfTrue="1">
      <formula>$C$7-$C$8</formula>
    </cfRule>
  </conditionalFormatting>
  <conditionalFormatting sqref="E16">
    <cfRule type="cellIs" priority="18" dxfId="70" operator="notEqual" stopIfTrue="1">
      <formula>0</formula>
    </cfRule>
  </conditionalFormatting>
  <conditionalFormatting sqref="C12">
    <cfRule type="expression" priority="29" dxfId="69" stopIfTrue="1">
      <formula>$C$12/$C$6&lt;0.1</formula>
    </cfRule>
  </conditionalFormatting>
  <conditionalFormatting sqref="C34:C40">
    <cfRule type="cellIs" priority="8" dxfId="3" operator="lessThan" stopIfTrue="1">
      <formula>0</formula>
    </cfRule>
  </conditionalFormatting>
  <conditionalFormatting sqref="C39:C40">
    <cfRule type="cellIs" priority="7" dxfId="15" operator="greaterThan" stopIfTrue="1">
      <formula>0.9</formula>
    </cfRule>
  </conditionalFormatting>
  <conditionalFormatting sqref="C41">
    <cfRule type="expression" priority="5" dxfId="63" stopIfTrue="1">
      <formula>SUM($D$42:$D$45)&lt;&gt;1</formula>
    </cfRule>
  </conditionalFormatting>
  <conditionalFormatting sqref="C52">
    <cfRule type="expression" priority="3" dxfId="63" stopIfTrue="1">
      <formula>SUM($D$53:$D$57)&lt;&gt;1</formula>
    </cfRule>
  </conditionalFormatting>
  <conditionalFormatting sqref="C59">
    <cfRule type="expression" priority="2" dxfId="63" stopIfTrue="1">
      <formula>SUM($D$60:$D$61)&lt;&gt;1</formula>
    </cfRule>
  </conditionalFormatting>
  <conditionalFormatting sqref="C63">
    <cfRule type="expression" priority="1" dxfId="63" stopIfTrue="1">
      <formula>SUM($D$64:$D$68)&lt;&gt;1</formula>
    </cfRule>
  </conditionalFormatting>
  <hyperlinks>
    <hyperlink ref="B6" location="'Instructions-Definitions'!A16:C16" display="(2)  Total Number of mediation requests received"/>
    <hyperlink ref="B7" location="'Instructions-Definitions'!A17:C17" display="     (2.1)  Mediations held"/>
    <hyperlink ref="B8" location="'Instructions-Definitions'!A18:C18" display="               (a)  Mediations held related to due process complaints"/>
    <hyperlink ref="B9" location="'Instructions-Definitions'!A19:C20" display="                         (i)   Mediation agreements"/>
    <hyperlink ref="B10" location="'Instructions-Definitions'!A21:C21" display="               (b)  Mediations held not related to due process complaints"/>
    <hyperlink ref="B11" location="'Instructions-Definitions'!A22:C24" display="                         (i)  Mediation agreements"/>
    <hyperlink ref="B12" location="'Instructions-Definitions'!A25:C26" display="     (2.2)  Mediations not held (including pending)"/>
  </hyperlinks>
  <printOptions horizontalCentered="1"/>
  <pageMargins left="0.75" right="0.75" top="0.62" bottom="0.61" header="0.5" footer="0.5"/>
  <pageSetup fitToHeight="3" fitToWidth="1" horizontalDpi="600" verticalDpi="600" orientation="landscape" scale="72" r:id="rId2"/>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T70"/>
  <sheetViews>
    <sheetView showGridLines="0" zoomScale="80" zoomScaleNormal="80" zoomScalePageLayoutView="0" workbookViewId="0" topLeftCell="A1">
      <selection activeCell="C5" sqref="C5"/>
    </sheetView>
  </sheetViews>
  <sheetFormatPr defaultColWidth="9.140625" defaultRowHeight="12.75"/>
  <cols>
    <col min="1" max="1" width="18.7109375" style="2" customWidth="1"/>
    <col min="2" max="2" width="85.140625" style="2" customWidth="1"/>
    <col min="3" max="3" width="23.7109375" style="2" customWidth="1"/>
    <col min="4" max="4" width="2.140625" style="2" customWidth="1"/>
    <col min="5" max="5" width="15.28125" style="4" customWidth="1"/>
    <col min="6" max="6" width="12.7109375" style="2" customWidth="1"/>
    <col min="7" max="16384" width="9.140625" style="2" customWidth="1"/>
  </cols>
  <sheetData>
    <row r="1" spans="2:6" ht="24.75" customHeight="1">
      <c r="B1" s="385" t="s">
        <v>155</v>
      </c>
      <c r="C1" s="386"/>
      <c r="D1" s="199"/>
      <c r="E1" s="199"/>
      <c r="F1" s="199"/>
    </row>
    <row r="2" spans="1:5" ht="16.5" customHeight="1" hidden="1">
      <c r="A2" s="7"/>
      <c r="B2" s="528"/>
      <c r="C2" s="529"/>
      <c r="D2" s="108"/>
      <c r="E2" s="20"/>
    </row>
    <row r="3" spans="1:7" s="21" customFormat="1" ht="15">
      <c r="A3" s="20"/>
      <c r="B3" s="20"/>
      <c r="C3" s="42"/>
      <c r="D3" s="42"/>
      <c r="E3" s="4"/>
      <c r="F3" s="2"/>
      <c r="G3" s="2"/>
    </row>
    <row r="4" spans="1:4" s="21" customFormat="1" ht="33.75" customHeight="1" thickBot="1">
      <c r="A4" s="43"/>
      <c r="B4" s="390" t="s">
        <v>401</v>
      </c>
      <c r="C4" s="530"/>
      <c r="D4" s="93"/>
    </row>
    <row r="5" spans="1:6" s="21" customFormat="1" ht="21" customHeight="1" thickTop="1">
      <c r="A5" s="387" t="s">
        <v>307</v>
      </c>
      <c r="B5" s="135" t="s">
        <v>56</v>
      </c>
      <c r="C5" s="276"/>
      <c r="D5" s="31"/>
      <c r="E5" s="398" t="s">
        <v>295</v>
      </c>
      <c r="F5" s="495"/>
    </row>
    <row r="6" spans="1:6" s="21" customFormat="1" ht="21" customHeight="1">
      <c r="A6" s="388"/>
      <c r="B6" s="136" t="s">
        <v>57</v>
      </c>
      <c r="C6" s="277"/>
      <c r="D6" s="109"/>
      <c r="E6" s="496"/>
      <c r="F6" s="497"/>
    </row>
    <row r="7" spans="1:6" s="21" customFormat="1" ht="21" customHeight="1">
      <c r="A7" s="388"/>
      <c r="B7" s="136" t="s">
        <v>58</v>
      </c>
      <c r="C7" s="277"/>
      <c r="D7" s="109"/>
      <c r="E7" s="496"/>
      <c r="F7" s="497"/>
    </row>
    <row r="8" spans="1:6" s="21" customFormat="1" ht="21" customHeight="1">
      <c r="A8" s="388"/>
      <c r="B8" s="136" t="s">
        <v>59</v>
      </c>
      <c r="C8" s="278"/>
      <c r="D8" s="31"/>
      <c r="E8" s="496"/>
      <c r="F8" s="497"/>
    </row>
    <row r="9" spans="1:6" s="21" customFormat="1" ht="21" customHeight="1">
      <c r="A9" s="388"/>
      <c r="B9" s="136" t="s">
        <v>60</v>
      </c>
      <c r="C9" s="278"/>
      <c r="D9" s="31"/>
      <c r="E9" s="496"/>
      <c r="F9" s="497"/>
    </row>
    <row r="10" spans="1:6" s="21" customFormat="1" ht="21" customHeight="1">
      <c r="A10" s="388"/>
      <c r="B10" s="136" t="s">
        <v>61</v>
      </c>
      <c r="C10" s="278"/>
      <c r="D10" s="31"/>
      <c r="E10" s="496"/>
      <c r="F10" s="497"/>
    </row>
    <row r="11" spans="1:7" ht="21" customHeight="1" thickBot="1">
      <c r="A11" s="389"/>
      <c r="B11" s="137" t="s">
        <v>62</v>
      </c>
      <c r="C11" s="279"/>
      <c r="D11" s="31"/>
      <c r="E11" s="498"/>
      <c r="F11" s="499"/>
      <c r="G11" s="21"/>
    </row>
    <row r="12" spans="1:7" ht="36" customHeight="1" thickBot="1">
      <c r="A12" s="27"/>
      <c r="B12" s="404" t="s">
        <v>326</v>
      </c>
      <c r="C12" s="405"/>
      <c r="D12" s="31"/>
      <c r="E12" s="146"/>
      <c r="F12" s="146"/>
      <c r="G12" s="21"/>
    </row>
    <row r="13" spans="1:20" s="21" customFormat="1" ht="20.25" customHeight="1" thickBot="1">
      <c r="A13" s="531" t="s">
        <v>63</v>
      </c>
      <c r="B13" s="532"/>
      <c r="C13" s="532"/>
      <c r="D13" s="532"/>
      <c r="E13" s="533"/>
      <c r="F13" s="2"/>
      <c r="G13" s="2"/>
      <c r="T13" s="48" t="s">
        <v>64</v>
      </c>
    </row>
    <row r="14" spans="1:20" s="21" customFormat="1" ht="33.75" customHeight="1">
      <c r="A14" s="415" t="s">
        <v>65</v>
      </c>
      <c r="B14" s="534"/>
      <c r="C14" s="534"/>
      <c r="D14" s="534"/>
      <c r="E14" s="535"/>
      <c r="T14" s="48" t="s">
        <v>64</v>
      </c>
    </row>
    <row r="15" spans="1:20" ht="22.5" customHeight="1" thickBot="1">
      <c r="A15" s="476" t="s">
        <v>328</v>
      </c>
      <c r="B15" s="536"/>
      <c r="C15" s="123" t="s">
        <v>42</v>
      </c>
      <c r="D15" s="124"/>
      <c r="E15" s="122">
        <f>C5-C8-C11</f>
        <v>0</v>
      </c>
      <c r="F15" s="21"/>
      <c r="G15" s="21"/>
      <c r="T15" s="48" t="s">
        <v>64</v>
      </c>
    </row>
    <row r="16" spans="1:20" s="21" customFormat="1" ht="33.75" customHeight="1">
      <c r="A16" s="538" t="s">
        <v>66</v>
      </c>
      <c r="B16" s="534"/>
      <c r="C16" s="534"/>
      <c r="D16" s="534"/>
      <c r="E16" s="535"/>
      <c r="T16" s="48" t="s">
        <v>64</v>
      </c>
    </row>
    <row r="17" spans="1:20" s="21" customFormat="1" ht="33.75" customHeight="1" thickBot="1">
      <c r="A17" s="476" t="s">
        <v>329</v>
      </c>
      <c r="B17" s="536"/>
      <c r="C17" s="125" t="s">
        <v>42</v>
      </c>
      <c r="D17" s="126"/>
      <c r="E17" s="122">
        <f>C5-C6</f>
        <v>0</v>
      </c>
      <c r="T17" s="48" t="s">
        <v>64</v>
      </c>
    </row>
    <row r="18" spans="1:20" ht="33.75" customHeight="1">
      <c r="A18" s="415" t="s">
        <v>67</v>
      </c>
      <c r="B18" s="465"/>
      <c r="C18" s="539"/>
      <c r="D18" s="539"/>
      <c r="E18" s="540"/>
      <c r="F18" s="21"/>
      <c r="G18" s="21"/>
      <c r="T18" s="48" t="s">
        <v>64</v>
      </c>
    </row>
    <row r="19" spans="1:20" s="21" customFormat="1" ht="33.75" customHeight="1" thickBot="1">
      <c r="A19" s="476" t="s">
        <v>330</v>
      </c>
      <c r="B19" s="536"/>
      <c r="C19" s="127" t="s">
        <v>42</v>
      </c>
      <c r="D19" s="128"/>
      <c r="E19" s="122">
        <f>C6-C7</f>
        <v>0</v>
      </c>
      <c r="F19" s="2"/>
      <c r="G19" s="2"/>
      <c r="T19" s="48" t="s">
        <v>64</v>
      </c>
    </row>
    <row r="20" spans="1:20" s="21" customFormat="1" ht="33.75" customHeight="1">
      <c r="A20" s="415" t="s">
        <v>68</v>
      </c>
      <c r="B20" s="534"/>
      <c r="C20" s="534"/>
      <c r="D20" s="534"/>
      <c r="E20" s="535"/>
      <c r="T20" s="48" t="s">
        <v>64</v>
      </c>
    </row>
    <row r="21" spans="1:20" s="21" customFormat="1" ht="24" customHeight="1" thickBot="1">
      <c r="A21" s="474" t="s">
        <v>331</v>
      </c>
      <c r="B21" s="536"/>
      <c r="C21" s="129" t="s">
        <v>42</v>
      </c>
      <c r="D21" s="130"/>
      <c r="E21" s="122">
        <f>C8-C9-C10</f>
        <v>0</v>
      </c>
      <c r="T21" s="48" t="s">
        <v>64</v>
      </c>
    </row>
    <row r="22" spans="1:20" s="21" customFormat="1" ht="51" customHeight="1">
      <c r="A22" s="524" t="s">
        <v>69</v>
      </c>
      <c r="B22" s="525"/>
      <c r="C22" s="525"/>
      <c r="D22" s="525"/>
      <c r="E22" s="526"/>
      <c r="F22" s="2"/>
      <c r="G22" s="2"/>
      <c r="H22" s="48"/>
      <c r="T22" s="48" t="s">
        <v>70</v>
      </c>
    </row>
    <row r="23" spans="1:20" s="21" customFormat="1" ht="25.5" customHeight="1" thickBot="1">
      <c r="A23" s="476" t="s">
        <v>71</v>
      </c>
      <c r="B23" s="537"/>
      <c r="C23" s="120" t="s">
        <v>42</v>
      </c>
      <c r="D23" s="121"/>
      <c r="E23" s="122">
        <f>C11-C7</f>
        <v>0</v>
      </c>
      <c r="F23" s="2"/>
      <c r="G23" s="2"/>
      <c r="T23" s="48" t="s">
        <v>64</v>
      </c>
    </row>
    <row r="24" spans="1:20" s="21" customFormat="1" ht="18">
      <c r="A24" s="15"/>
      <c r="B24" s="15"/>
      <c r="C24" s="193"/>
      <c r="D24" s="193"/>
      <c r="E24" s="194"/>
      <c r="F24" s="2"/>
      <c r="G24" s="2"/>
      <c r="T24" s="48"/>
    </row>
    <row r="25" spans="1:20" s="21" customFormat="1" ht="35.25" customHeight="1">
      <c r="A25" s="358" t="s">
        <v>481</v>
      </c>
      <c r="B25" s="372"/>
      <c r="C25" s="372"/>
      <c r="D25" s="372"/>
      <c r="E25" s="372"/>
      <c r="F25" s="359"/>
      <c r="T25" s="48"/>
    </row>
    <row r="26" ht="15.75" thickBot="1"/>
    <row r="27" spans="1:6" ht="19.5" thickBot="1" thickTop="1">
      <c r="A27" s="381" t="s">
        <v>444</v>
      </c>
      <c r="B27" s="382"/>
      <c r="C27" s="382"/>
      <c r="D27" s="382"/>
      <c r="E27" s="382"/>
      <c r="F27" s="383"/>
    </row>
    <row r="28" spans="1:5" s="21" customFormat="1" ht="18.75" thickTop="1">
      <c r="A28" s="29"/>
      <c r="B28" s="224"/>
      <c r="C28" s="224"/>
      <c r="D28" s="106"/>
      <c r="E28" s="28"/>
    </row>
    <row r="29" spans="1:6" s="68" customFormat="1" ht="35.25" customHeight="1" thickBot="1">
      <c r="A29" s="467" t="s">
        <v>482</v>
      </c>
      <c r="B29" s="468"/>
      <c r="C29" s="284" t="str">
        <f>Introduction!B6</f>
        <v>&lt;Drop Down Menu - Select State Here&gt;</v>
      </c>
      <c r="D29" s="367" t="s">
        <v>503</v>
      </c>
      <c r="E29" s="367"/>
      <c r="F29" s="368"/>
    </row>
    <row r="30" spans="1:6" s="68" customFormat="1" ht="30" customHeight="1" thickBot="1">
      <c r="A30" s="493" t="s">
        <v>483</v>
      </c>
      <c r="B30" s="494"/>
      <c r="C30" s="274" t="str">
        <f>IF('Table 7'!E29="No Data","No Data",IF('Table 7'!E32=0,"Zero Hearings Held",('Table 7'!E33+'Table 7'!E34)/'Table 7'!E32))</f>
        <v>No Data</v>
      </c>
      <c r="D30" s="513">
        <v>0.878759398496241</v>
      </c>
      <c r="E30" s="513"/>
      <c r="F30" s="513"/>
    </row>
    <row r="31" spans="1:6" s="68" customFormat="1" ht="18" customHeight="1">
      <c r="A31" s="522" t="s">
        <v>484</v>
      </c>
      <c r="B31" s="523"/>
      <c r="C31" s="523"/>
      <c r="D31" s="210"/>
      <c r="E31" s="209"/>
      <c r="F31" s="209"/>
    </row>
    <row r="32" spans="1:7" s="71" customFormat="1" ht="36" customHeight="1">
      <c r="A32" s="546" t="s">
        <v>485</v>
      </c>
      <c r="B32" s="547"/>
      <c r="C32" s="241" t="str">
        <f>Introduction!B6</f>
        <v>&lt;Drop Down Menu - Select State Here&gt;</v>
      </c>
      <c r="D32" s="458" t="s">
        <v>498</v>
      </c>
      <c r="E32" s="458"/>
      <c r="F32" s="459"/>
      <c r="G32" s="208"/>
    </row>
    <row r="33" spans="1:9" s="71" customFormat="1" ht="18" customHeight="1">
      <c r="A33" s="379" t="s">
        <v>529</v>
      </c>
      <c r="B33" s="520"/>
      <c r="C33" s="204" t="str">
        <f>IF('Table 7'!E29="No Data","No Data",'Table 7'!E30/'Table 7'!E29)</f>
        <v>No Data</v>
      </c>
      <c r="D33" s="481">
        <v>0.582265726212754</v>
      </c>
      <c r="E33" s="482"/>
      <c r="F33" s="483"/>
      <c r="G33" s="211"/>
      <c r="I33" s="309"/>
    </row>
    <row r="34" spans="1:7" s="71" customFormat="1" ht="18" customHeight="1">
      <c r="A34" s="394" t="s">
        <v>530</v>
      </c>
      <c r="B34" s="521"/>
      <c r="C34" s="205" t="str">
        <f>IF('Table 7'!E29="No Data","No Data",'Table 7'!E32/'Table 7'!E29)</f>
        <v>No Data</v>
      </c>
      <c r="D34" s="426">
        <v>0.0765798186267454</v>
      </c>
      <c r="E34" s="427"/>
      <c r="F34" s="428"/>
      <c r="G34" s="211"/>
    </row>
    <row r="35" spans="1:7" s="71" customFormat="1" ht="18" customHeight="1">
      <c r="A35" s="394" t="s">
        <v>334</v>
      </c>
      <c r="B35" s="521"/>
      <c r="C35" s="205" t="str">
        <f>IF('Table 7'!E34="No Data","No Data",'Table 7'!E33/('Table 7'!E33+'Table 7'!E34))</f>
        <v>No Data</v>
      </c>
      <c r="D35" s="426">
        <v>0.308021390374332</v>
      </c>
      <c r="E35" s="427"/>
      <c r="F35" s="428"/>
      <c r="G35" s="211"/>
    </row>
    <row r="36" spans="1:7" s="71" customFormat="1" ht="18" customHeight="1">
      <c r="A36" s="394" t="s">
        <v>335</v>
      </c>
      <c r="B36" s="521"/>
      <c r="C36" s="205" t="str">
        <f>IF('Table 7'!E34="No Data","No Data",'Table 7'!E34/('Table 7'!E33+'Table 7'!E34))</f>
        <v>No Data</v>
      </c>
      <c r="D36" s="426">
        <v>0.691978609625668</v>
      </c>
      <c r="E36" s="427"/>
      <c r="F36" s="428"/>
      <c r="G36" s="211"/>
    </row>
    <row r="37" spans="1:7" s="71" customFormat="1" ht="18" customHeight="1">
      <c r="A37" s="394" t="s">
        <v>507</v>
      </c>
      <c r="B37" s="521"/>
      <c r="C37" s="275" t="str">
        <f>IF('Table 7'!E32="No Data","No Data",(1-('Table 7'!E34+'Table 7'!E33)/'Table 7'!E32))</f>
        <v>No Data</v>
      </c>
      <c r="D37" s="426">
        <v>0.121240601503759</v>
      </c>
      <c r="E37" s="427"/>
      <c r="F37" s="428"/>
      <c r="G37" s="211"/>
    </row>
    <row r="38" spans="1:7" s="71" customFormat="1" ht="18" customHeight="1">
      <c r="A38" s="394" t="s">
        <v>332</v>
      </c>
      <c r="B38" s="521"/>
      <c r="C38" s="205" t="str">
        <f>IF('Table 7'!E29="No Data","No Data",'Table 7'!E35/'Table 7'!E29)</f>
        <v>No Data</v>
      </c>
      <c r="D38" s="426">
        <v>0.689506261695696</v>
      </c>
      <c r="E38" s="427"/>
      <c r="F38" s="428"/>
      <c r="G38" s="211"/>
    </row>
    <row r="39" spans="1:7" s="21" customFormat="1" ht="18" customHeight="1">
      <c r="A39" s="424" t="s">
        <v>333</v>
      </c>
      <c r="B39" s="506"/>
      <c r="C39" s="203" t="str">
        <f>IF('Table 7'!E35="No Data","No Data",'Table 7'!E31/'Table 7'!E35)</f>
        <v>No Data</v>
      </c>
      <c r="D39" s="487">
        <v>0.201670146137787</v>
      </c>
      <c r="E39" s="488"/>
      <c r="F39" s="489"/>
      <c r="G39" s="212"/>
    </row>
    <row r="40" spans="1:6" ht="18" customHeight="1">
      <c r="A40" s="424" t="s">
        <v>546</v>
      </c>
      <c r="B40" s="506"/>
      <c r="C40" s="203" t="str">
        <f>IF('Table 7'!E29="No Data","No Data",E15/'Table 7'!E35)</f>
        <v>No Data</v>
      </c>
      <c r="D40" s="487">
        <v>0.189</v>
      </c>
      <c r="E40" s="488"/>
      <c r="F40" s="489"/>
    </row>
    <row r="41" spans="1:7" s="21" customFormat="1" ht="18" customHeight="1" thickBot="1">
      <c r="A41" s="72"/>
      <c r="B41" s="72"/>
      <c r="C41" s="225"/>
      <c r="D41" s="108"/>
      <c r="E41" s="108"/>
      <c r="F41" s="108"/>
      <c r="G41" s="212"/>
    </row>
    <row r="42" spans="1:7" ht="51" customHeight="1" thickBot="1" thickTop="1">
      <c r="A42" s="548" t="s">
        <v>487</v>
      </c>
      <c r="B42" s="549"/>
      <c r="C42" s="263" t="s">
        <v>461</v>
      </c>
      <c r="D42" s="509" t="s">
        <v>336</v>
      </c>
      <c r="E42" s="510"/>
      <c r="F42" s="511"/>
      <c r="G42" s="21"/>
    </row>
    <row r="43" spans="1:7" ht="35.25" customHeight="1">
      <c r="A43" s="550" t="s">
        <v>486</v>
      </c>
      <c r="B43" s="91" t="s">
        <v>488</v>
      </c>
      <c r="C43" s="88">
        <f>C2</f>
        <v>0</v>
      </c>
      <c r="D43" s="408" t="e">
        <f>C43/C$5</f>
        <v>#DIV/0!</v>
      </c>
      <c r="E43" s="552"/>
      <c r="F43" s="409"/>
      <c r="G43" s="21"/>
    </row>
    <row r="44" spans="1:7" s="21" customFormat="1" ht="35.25" customHeight="1" thickBot="1">
      <c r="A44" s="551"/>
      <c r="B44" s="192" t="s">
        <v>489</v>
      </c>
      <c r="C44" s="90">
        <v>0</v>
      </c>
      <c r="D44" s="353" t="e">
        <f>C44/C$5</f>
        <v>#DIV/0!</v>
      </c>
      <c r="E44" s="508"/>
      <c r="F44" s="354"/>
      <c r="G44" s="212"/>
    </row>
    <row r="45" spans="1:7" s="21" customFormat="1" ht="40.5" customHeight="1" thickBot="1">
      <c r="A45" s="72"/>
      <c r="B45" s="72"/>
      <c r="C45" s="225"/>
      <c r="D45" s="108"/>
      <c r="E45" s="108"/>
      <c r="F45" s="108"/>
      <c r="G45" s="212"/>
    </row>
    <row r="46" spans="1:7" ht="51" customHeight="1" thickBot="1" thickTop="1">
      <c r="A46" s="355" t="s">
        <v>491</v>
      </c>
      <c r="B46" s="444"/>
      <c r="C46" s="262" t="s">
        <v>461</v>
      </c>
      <c r="D46" s="509" t="s">
        <v>506</v>
      </c>
      <c r="E46" s="510"/>
      <c r="F46" s="511"/>
      <c r="G46" s="21"/>
    </row>
    <row r="47" spans="1:7" ht="33" customHeight="1" thickTop="1">
      <c r="A47" s="541" t="s">
        <v>490</v>
      </c>
      <c r="B47" s="310" t="s">
        <v>505</v>
      </c>
      <c r="C47" s="311">
        <f>C11</f>
        <v>0</v>
      </c>
      <c r="D47" s="527" t="e">
        <f aca="true" t="shared" si="0" ref="D47:D53">C47/C$5</f>
        <v>#DIV/0!</v>
      </c>
      <c r="E47" s="527"/>
      <c r="F47" s="527"/>
      <c r="G47" s="21"/>
    </row>
    <row r="48" spans="1:7" ht="33" customHeight="1" thickBot="1">
      <c r="A48" s="542"/>
      <c r="B48" s="312" t="s">
        <v>504</v>
      </c>
      <c r="C48" s="313">
        <f>C7</f>
        <v>0</v>
      </c>
      <c r="D48" s="512" t="e">
        <f t="shared" si="0"/>
        <v>#DIV/0!</v>
      </c>
      <c r="E48" s="512"/>
      <c r="F48" s="512"/>
      <c r="G48" s="21"/>
    </row>
    <row r="49" spans="1:7" ht="33" customHeight="1">
      <c r="A49" s="287" t="s">
        <v>327</v>
      </c>
      <c r="B49" s="264" t="s">
        <v>531</v>
      </c>
      <c r="C49" s="265">
        <v>0</v>
      </c>
      <c r="D49" s="543" t="e">
        <f>C49/C$5</f>
        <v>#DIV/0!</v>
      </c>
      <c r="E49" s="544"/>
      <c r="F49" s="545"/>
      <c r="G49" s="21"/>
    </row>
    <row r="50" spans="1:7" ht="33" customHeight="1">
      <c r="A50" s="288"/>
      <c r="B50" s="191" t="s">
        <v>532</v>
      </c>
      <c r="C50" s="89">
        <v>0</v>
      </c>
      <c r="D50" s="343" t="e">
        <f t="shared" si="0"/>
        <v>#DIV/0!</v>
      </c>
      <c r="E50" s="507"/>
      <c r="F50" s="344"/>
      <c r="G50" s="21"/>
    </row>
    <row r="51" spans="1:7" ht="33" customHeight="1">
      <c r="A51" s="288"/>
      <c r="B51" s="191" t="s">
        <v>533</v>
      </c>
      <c r="C51" s="89">
        <v>0</v>
      </c>
      <c r="D51" s="343" t="e">
        <f t="shared" si="0"/>
        <v>#DIV/0!</v>
      </c>
      <c r="E51" s="507"/>
      <c r="F51" s="344"/>
      <c r="G51" s="21"/>
    </row>
    <row r="52" spans="1:7" ht="33" customHeight="1">
      <c r="A52" s="288"/>
      <c r="B52" s="191" t="s">
        <v>534</v>
      </c>
      <c r="C52" s="89">
        <v>0</v>
      </c>
      <c r="D52" s="343" t="e">
        <f t="shared" si="0"/>
        <v>#DIV/0!</v>
      </c>
      <c r="E52" s="507"/>
      <c r="F52" s="344"/>
      <c r="G52" s="21"/>
    </row>
    <row r="53" spans="1:7" ht="33" customHeight="1" thickBot="1">
      <c r="A53" s="289"/>
      <c r="B53" s="192" t="s">
        <v>535</v>
      </c>
      <c r="C53" s="90">
        <v>0</v>
      </c>
      <c r="D53" s="353" t="e">
        <f t="shared" si="0"/>
        <v>#DIV/0!</v>
      </c>
      <c r="E53" s="508"/>
      <c r="F53" s="354"/>
      <c r="G53" s="21"/>
    </row>
    <row r="54" spans="1:6" s="21" customFormat="1" ht="45.75" customHeight="1" thickBot="1">
      <c r="A54" s="260"/>
      <c r="B54" s="189"/>
      <c r="C54" s="189"/>
      <c r="D54" s="31"/>
      <c r="E54" s="146"/>
      <c r="F54" s="146"/>
    </row>
    <row r="55" spans="1:6" s="21" customFormat="1" ht="52.5" customHeight="1" thickBot="1" thickTop="1">
      <c r="A55" s="355" t="s">
        <v>492</v>
      </c>
      <c r="B55" s="357"/>
      <c r="C55" s="107" t="s">
        <v>461</v>
      </c>
      <c r="D55" s="514" t="s">
        <v>321</v>
      </c>
      <c r="E55" s="515"/>
      <c r="F55" s="516"/>
    </row>
    <row r="56" spans="1:7" ht="33" customHeight="1" thickBot="1" thickTop="1">
      <c r="A56" s="290" t="s">
        <v>490</v>
      </c>
      <c r="B56" s="291" t="s">
        <v>508</v>
      </c>
      <c r="C56" s="286">
        <f>C10</f>
        <v>0</v>
      </c>
      <c r="D56" s="517" t="e">
        <f>C56/C$8</f>
        <v>#DIV/0!</v>
      </c>
      <c r="E56" s="518"/>
      <c r="F56" s="519"/>
      <c r="G56" s="21"/>
    </row>
    <row r="57" spans="1:7" ht="33" customHeight="1">
      <c r="A57" s="419" t="s">
        <v>320</v>
      </c>
      <c r="B57" s="264" t="s">
        <v>322</v>
      </c>
      <c r="C57" s="265">
        <v>0</v>
      </c>
      <c r="D57" s="543" t="e">
        <f>C57/C$8</f>
        <v>#DIV/0!</v>
      </c>
      <c r="E57" s="544"/>
      <c r="F57" s="545"/>
      <c r="G57" s="21"/>
    </row>
    <row r="58" spans="1:7" ht="33" customHeight="1">
      <c r="A58" s="420"/>
      <c r="B58" s="191" t="s">
        <v>323</v>
      </c>
      <c r="C58" s="89">
        <v>0</v>
      </c>
      <c r="D58" s="343" t="e">
        <f>C58/C$8</f>
        <v>#DIV/0!</v>
      </c>
      <c r="E58" s="507"/>
      <c r="F58" s="344"/>
      <c r="G58" s="21"/>
    </row>
    <row r="59" spans="1:7" ht="33" customHeight="1">
      <c r="A59" s="420"/>
      <c r="B59" s="191" t="s">
        <v>324</v>
      </c>
      <c r="C59" s="89">
        <v>0</v>
      </c>
      <c r="D59" s="343" t="e">
        <f>C59/C$8</f>
        <v>#DIV/0!</v>
      </c>
      <c r="E59" s="507"/>
      <c r="F59" s="344"/>
      <c r="G59" s="21"/>
    </row>
    <row r="60" spans="1:7" ht="33" customHeight="1" thickBot="1">
      <c r="A60" s="421"/>
      <c r="B60" s="192" t="s">
        <v>325</v>
      </c>
      <c r="C60" s="90">
        <v>0</v>
      </c>
      <c r="D60" s="353" t="e">
        <f>C60/C$8</f>
        <v>#DIV/0!</v>
      </c>
      <c r="E60" s="508"/>
      <c r="F60" s="354"/>
      <c r="G60" s="21"/>
    </row>
    <row r="61" spans="1:7" ht="33" customHeight="1" thickBot="1">
      <c r="A61" s="87"/>
      <c r="B61" s="28"/>
      <c r="C61" s="31"/>
      <c r="D61" s="196"/>
      <c r="E61" s="196"/>
      <c r="F61" s="196"/>
      <c r="G61" s="21"/>
    </row>
    <row r="62" spans="1:6" s="21" customFormat="1" ht="44.25" customHeight="1" thickBot="1" thickTop="1">
      <c r="A62" s="355" t="s">
        <v>545</v>
      </c>
      <c r="B62" s="357"/>
      <c r="C62" s="107" t="s">
        <v>461</v>
      </c>
      <c r="D62" s="514" t="s">
        <v>537</v>
      </c>
      <c r="E62" s="515"/>
      <c r="F62" s="516"/>
    </row>
    <row r="63" spans="1:7" ht="33" customHeight="1" thickBot="1" thickTop="1">
      <c r="A63" s="290" t="s">
        <v>536</v>
      </c>
      <c r="B63" s="291" t="s">
        <v>539</v>
      </c>
      <c r="C63" s="286">
        <f>E15</f>
        <v>0</v>
      </c>
      <c r="D63" s="517" t="e">
        <f aca="true" t="shared" si="1" ref="D63:D68">C63/C$5</f>
        <v>#DIV/0!</v>
      </c>
      <c r="E63" s="518"/>
      <c r="F63" s="519"/>
      <c r="G63" s="21"/>
    </row>
    <row r="64" spans="1:7" ht="33" customHeight="1">
      <c r="A64" s="419" t="s">
        <v>538</v>
      </c>
      <c r="B64" s="264" t="s">
        <v>540</v>
      </c>
      <c r="C64" s="265">
        <v>0</v>
      </c>
      <c r="D64" s="408" t="e">
        <f t="shared" si="1"/>
        <v>#DIV/0!</v>
      </c>
      <c r="E64" s="552"/>
      <c r="F64" s="409"/>
      <c r="G64" s="21"/>
    </row>
    <row r="65" spans="1:7" ht="33" customHeight="1">
      <c r="A65" s="420"/>
      <c r="B65" s="191" t="s">
        <v>541</v>
      </c>
      <c r="C65" s="89">
        <v>0</v>
      </c>
      <c r="D65" s="343" t="e">
        <f t="shared" si="1"/>
        <v>#DIV/0!</v>
      </c>
      <c r="E65" s="507"/>
      <c r="F65" s="344"/>
      <c r="G65" s="21"/>
    </row>
    <row r="66" spans="1:7" ht="33" customHeight="1">
      <c r="A66" s="420"/>
      <c r="B66" s="191" t="s">
        <v>542</v>
      </c>
      <c r="C66" s="89">
        <v>0</v>
      </c>
      <c r="D66" s="343" t="e">
        <f t="shared" si="1"/>
        <v>#DIV/0!</v>
      </c>
      <c r="E66" s="507"/>
      <c r="F66" s="344"/>
      <c r="G66" s="21"/>
    </row>
    <row r="67" spans="1:7" ht="33" customHeight="1">
      <c r="A67" s="420"/>
      <c r="B67" s="308" t="s">
        <v>543</v>
      </c>
      <c r="C67" s="95"/>
      <c r="D67" s="343" t="e">
        <f t="shared" si="1"/>
        <v>#DIV/0!</v>
      </c>
      <c r="E67" s="507"/>
      <c r="F67" s="344"/>
      <c r="G67" s="21"/>
    </row>
    <row r="68" spans="1:7" ht="33" customHeight="1" thickBot="1">
      <c r="A68" s="421"/>
      <c r="B68" s="192" t="s">
        <v>544</v>
      </c>
      <c r="C68" s="90">
        <v>0</v>
      </c>
      <c r="D68" s="353" t="e">
        <f t="shared" si="1"/>
        <v>#DIV/0!</v>
      </c>
      <c r="E68" s="508"/>
      <c r="F68" s="354"/>
      <c r="G68" s="21"/>
    </row>
    <row r="69" spans="1:7" ht="14.25" customHeight="1">
      <c r="A69" s="87"/>
      <c r="B69" s="28"/>
      <c r="C69" s="31"/>
      <c r="D69" s="196"/>
      <c r="E69" s="196"/>
      <c r="F69" s="196"/>
      <c r="G69" s="21"/>
    </row>
    <row r="70" spans="2:5" ht="96.75" customHeight="1">
      <c r="B70" s="319" t="s">
        <v>141</v>
      </c>
      <c r="C70" s="319"/>
      <c r="D70" s="97"/>
      <c r="E70" s="41"/>
    </row>
  </sheetData>
  <sheetProtection sheet="1"/>
  <mergeCells count="75">
    <mergeCell ref="A62:B62"/>
    <mergeCell ref="D62:F62"/>
    <mergeCell ref="D63:F63"/>
    <mergeCell ref="A64:A68"/>
    <mergeCell ref="D64:F64"/>
    <mergeCell ref="D65:F65"/>
    <mergeCell ref="D66:F66"/>
    <mergeCell ref="D68:F68"/>
    <mergeCell ref="D67:F67"/>
    <mergeCell ref="A47:A48"/>
    <mergeCell ref="D49:F49"/>
    <mergeCell ref="A57:A60"/>
    <mergeCell ref="D57:F57"/>
    <mergeCell ref="A32:B32"/>
    <mergeCell ref="A42:B42"/>
    <mergeCell ref="D42:F42"/>
    <mergeCell ref="A43:A44"/>
    <mergeCell ref="D43:F43"/>
    <mergeCell ref="D44:F44"/>
    <mergeCell ref="A36:B36"/>
    <mergeCell ref="A37:B37"/>
    <mergeCell ref="A38:B38"/>
    <mergeCell ref="D39:F39"/>
    <mergeCell ref="D33:F33"/>
    <mergeCell ref="D34:F34"/>
    <mergeCell ref="D35:F35"/>
    <mergeCell ref="D36:F36"/>
    <mergeCell ref="D37:F37"/>
    <mergeCell ref="D38:F38"/>
    <mergeCell ref="A23:B23"/>
    <mergeCell ref="B70:C70"/>
    <mergeCell ref="A16:E16"/>
    <mergeCell ref="A17:B17"/>
    <mergeCell ref="A18:E18"/>
    <mergeCell ref="A19:B19"/>
    <mergeCell ref="A20:E20"/>
    <mergeCell ref="A21:B21"/>
    <mergeCell ref="A27:F27"/>
    <mergeCell ref="A29:B29"/>
    <mergeCell ref="A13:E13"/>
    <mergeCell ref="A14:E14"/>
    <mergeCell ref="A15:B15"/>
    <mergeCell ref="E5:F11"/>
    <mergeCell ref="A5:A11"/>
    <mergeCell ref="B12:C12"/>
    <mergeCell ref="B1:C1"/>
    <mergeCell ref="A31:C31"/>
    <mergeCell ref="A55:B55"/>
    <mergeCell ref="A22:E22"/>
    <mergeCell ref="D32:F32"/>
    <mergeCell ref="A46:B46"/>
    <mergeCell ref="D47:F47"/>
    <mergeCell ref="B2:C2"/>
    <mergeCell ref="B4:C4"/>
    <mergeCell ref="A25:F25"/>
    <mergeCell ref="D29:F29"/>
    <mergeCell ref="A30:B30"/>
    <mergeCell ref="D30:F30"/>
    <mergeCell ref="D55:F55"/>
    <mergeCell ref="D56:F56"/>
    <mergeCell ref="D58:F58"/>
    <mergeCell ref="A39:B39"/>
    <mergeCell ref="A33:B33"/>
    <mergeCell ref="A34:B34"/>
    <mergeCell ref="A35:B35"/>
    <mergeCell ref="A40:B40"/>
    <mergeCell ref="D40:F40"/>
    <mergeCell ref="D59:F59"/>
    <mergeCell ref="D60:F60"/>
    <mergeCell ref="D46:F46"/>
    <mergeCell ref="D48:F48"/>
    <mergeCell ref="D50:F50"/>
    <mergeCell ref="D51:F51"/>
    <mergeCell ref="D52:F52"/>
    <mergeCell ref="D53:F53"/>
  </mergeCells>
  <conditionalFormatting sqref="E23:E24">
    <cfRule type="cellIs" priority="28" dxfId="25" operator="lessThan" stopIfTrue="1">
      <formula>0</formula>
    </cfRule>
  </conditionalFormatting>
  <conditionalFormatting sqref="E19">
    <cfRule type="cellIs" priority="27" dxfId="36" operator="lessThan" stopIfTrue="1">
      <formula>0</formula>
    </cfRule>
  </conditionalFormatting>
  <conditionalFormatting sqref="E15">
    <cfRule type="cellIs" priority="26" dxfId="28" operator="lessThan" stopIfTrue="1">
      <formula>0</formula>
    </cfRule>
  </conditionalFormatting>
  <conditionalFormatting sqref="E17">
    <cfRule type="cellIs" priority="25" dxfId="8" operator="lessThan" stopIfTrue="1">
      <formula>0</formula>
    </cfRule>
  </conditionalFormatting>
  <conditionalFormatting sqref="E21">
    <cfRule type="cellIs" priority="24" dxfId="4" operator="lessThan" stopIfTrue="1">
      <formula>0</formula>
    </cfRule>
  </conditionalFormatting>
  <conditionalFormatting sqref="C9">
    <cfRule type="cellIs" priority="23" dxfId="4" operator="greaterThan" stopIfTrue="1">
      <formula>$C$8-$C$10</formula>
    </cfRule>
  </conditionalFormatting>
  <conditionalFormatting sqref="C10">
    <cfRule type="cellIs" priority="22" dxfId="4" operator="greaterThan" stopIfTrue="1">
      <formula>$C$8-$C$9</formula>
    </cfRule>
  </conditionalFormatting>
  <conditionalFormatting sqref="C8">
    <cfRule type="cellIs" priority="20" dxfId="4" operator="lessThan" stopIfTrue="1">
      <formula>$C$9+$C$10</formula>
    </cfRule>
    <cfRule type="cellIs" priority="21" dxfId="28" operator="greaterThan" stopIfTrue="1">
      <formula>$C$5-$C$11</formula>
    </cfRule>
  </conditionalFormatting>
  <conditionalFormatting sqref="C6">
    <cfRule type="cellIs" priority="18" dxfId="8" operator="greaterThan" stopIfTrue="1">
      <formula>$C$5</formula>
    </cfRule>
    <cfRule type="cellIs" priority="19" dxfId="36" operator="lessThan" stopIfTrue="1">
      <formula>$C$7</formula>
    </cfRule>
  </conditionalFormatting>
  <conditionalFormatting sqref="C5">
    <cfRule type="cellIs" priority="16" dxfId="28" operator="lessThan" stopIfTrue="1">
      <formula>$C$8+$C$11</formula>
    </cfRule>
    <cfRule type="cellIs" priority="17" dxfId="8" operator="lessThan" stopIfTrue="1">
      <formula>$C$6</formula>
    </cfRule>
  </conditionalFormatting>
  <conditionalFormatting sqref="C7">
    <cfRule type="cellIs" priority="14" dxfId="36" operator="greaterThan" stopIfTrue="1">
      <formula>$C$6</formula>
    </cfRule>
    <cfRule type="cellIs" priority="15" dxfId="25" operator="greaterThan" stopIfTrue="1">
      <formula>$C$11</formula>
    </cfRule>
  </conditionalFormatting>
  <conditionalFormatting sqref="C11">
    <cfRule type="cellIs" priority="12" dxfId="28" operator="greaterThan" stopIfTrue="1">
      <formula>$C$5-$C$8</formula>
    </cfRule>
    <cfRule type="cellIs" priority="13" dxfId="25" operator="lessThan" stopIfTrue="1">
      <formula>$C$7</formula>
    </cfRule>
  </conditionalFormatting>
  <conditionalFormatting sqref="C45 C33:C41">
    <cfRule type="cellIs" priority="7" dxfId="3" operator="lessThan" stopIfTrue="1">
      <formula>0</formula>
    </cfRule>
  </conditionalFormatting>
  <conditionalFormatting sqref="C47">
    <cfRule type="cellIs" priority="6" dxfId="0" operator="notEqual" stopIfTrue="1">
      <formula>$C$48+$C$49+$C$50+$C$51+$C$52+$C$53</formula>
    </cfRule>
  </conditionalFormatting>
  <conditionalFormatting sqref="C56 C63">
    <cfRule type="expression" priority="2" dxfId="0" stopIfTrue="1">
      <formula>$C$56&lt;&gt;($C$57+$C$58+$C$59+$C$60)</formula>
    </cfRule>
  </conditionalFormatting>
  <hyperlinks>
    <hyperlink ref="B5" location="'Instructions-Definitions'!A29:C29" display="(3)  Total number of due process complaints filed"/>
    <hyperlink ref="B6" location="'Instructions-Definitions'!A30:C30" display="          (3.1)  Resolution meetings"/>
    <hyperlink ref="B7" location="'Instructions-Definitions'!A31:C32" display="                    (a)  Written settlement agreements"/>
    <hyperlink ref="B8" location="'Instructions-Definitions'!A33:C33" display="          (3.2)  Hearings (fully adjudicated)"/>
    <hyperlink ref="B9" location="'Instructions-Definitions'!A34:C34" display="                    (a)  Decisions within timeline (include expedited)"/>
    <hyperlink ref="B10" location="'Instructions-Definitions'!A35:C36" display="                    (b)  Decisions within extended timeline"/>
    <hyperlink ref="B11" location="'Instructions-Definitions'!A37:C38" display="          (3.3)  Resolved without a hearing"/>
  </hyperlinks>
  <printOptions horizontalCentered="1"/>
  <pageMargins left="0.75" right="0.75" top="0.62" bottom="0.61" header="0.5" footer="0.5"/>
  <pageSetup fitToHeight="3" fitToWidth="1" horizontalDpi="600" verticalDpi="600" orientation="landscape" scale="81" r:id="rId4"/>
  <drawing r:id="rId3"/>
  <legacyDrawing r:id="rId2"/>
</worksheet>
</file>

<file path=xl/worksheets/sheet5.xml><?xml version="1.0" encoding="utf-8"?>
<worksheet xmlns="http://schemas.openxmlformats.org/spreadsheetml/2006/main" xmlns:r="http://schemas.openxmlformats.org/officeDocument/2006/relationships">
  <sheetPr codeName="Sheet8">
    <pageSetUpPr fitToPage="1"/>
  </sheetPr>
  <dimension ref="A1:T40"/>
  <sheetViews>
    <sheetView showGridLines="0" zoomScale="80" zoomScaleNormal="80" zoomScalePageLayoutView="0" workbookViewId="0" topLeftCell="A1">
      <selection activeCell="C5" sqref="C5"/>
    </sheetView>
  </sheetViews>
  <sheetFormatPr defaultColWidth="9.140625" defaultRowHeight="12.75"/>
  <cols>
    <col min="1" max="1" width="20.7109375" style="2" customWidth="1"/>
    <col min="2" max="2" width="88.8515625" style="2" customWidth="1"/>
    <col min="3" max="3" width="25.57421875" style="2" customWidth="1"/>
    <col min="4" max="4" width="2.421875" style="2" customWidth="1"/>
    <col min="5" max="5" width="14.7109375" style="4" customWidth="1"/>
    <col min="6" max="6" width="10.28125" style="2" customWidth="1"/>
    <col min="7" max="16384" width="9.140625" style="2" customWidth="1"/>
  </cols>
  <sheetData>
    <row r="1" spans="1:5" ht="24.75" customHeight="1">
      <c r="A1" s="198"/>
      <c r="B1" s="385" t="s">
        <v>155</v>
      </c>
      <c r="C1" s="386"/>
      <c r="D1" s="198"/>
      <c r="E1" s="198"/>
    </row>
    <row r="2" spans="1:5" s="12" customFormat="1" ht="23.25" customHeight="1">
      <c r="A2" s="7"/>
      <c r="D2" s="108"/>
      <c r="E2" s="20"/>
    </row>
    <row r="3" spans="1:7" s="21" customFormat="1" ht="15" hidden="1">
      <c r="A3" s="2"/>
      <c r="B3" s="200"/>
      <c r="C3" s="201"/>
      <c r="D3" s="47"/>
      <c r="E3" s="4"/>
      <c r="F3" s="2"/>
      <c r="G3" s="2"/>
    </row>
    <row r="4" spans="1:5" s="21" customFormat="1" ht="58.5" customHeight="1" thickBot="1">
      <c r="A4" s="43"/>
      <c r="B4" s="390" t="s">
        <v>402</v>
      </c>
      <c r="C4" s="575"/>
      <c r="D4" s="131"/>
      <c r="E4"/>
    </row>
    <row r="5" spans="1:6" s="21" customFormat="1" ht="26.25" customHeight="1" thickTop="1">
      <c r="A5" s="592" t="s">
        <v>307</v>
      </c>
      <c r="B5" s="135" t="s">
        <v>7</v>
      </c>
      <c r="C5" s="44"/>
      <c r="D5" s="31"/>
      <c r="E5" s="586" t="s">
        <v>295</v>
      </c>
      <c r="F5" s="587"/>
    </row>
    <row r="6" spans="1:6" s="21" customFormat="1" ht="26.25" customHeight="1">
      <c r="A6" s="592"/>
      <c r="B6" s="136" t="s">
        <v>72</v>
      </c>
      <c r="C6" s="45"/>
      <c r="D6" s="109"/>
      <c r="E6" s="588"/>
      <c r="F6" s="589"/>
    </row>
    <row r="7" spans="1:6" s="21" customFormat="1" ht="26.25" customHeight="1">
      <c r="A7" s="592"/>
      <c r="B7" s="136" t="s">
        <v>73</v>
      </c>
      <c r="C7" s="45"/>
      <c r="D7" s="109"/>
      <c r="E7" s="588"/>
      <c r="F7" s="589"/>
    </row>
    <row r="8" spans="1:9" s="21" customFormat="1" ht="26.25" customHeight="1">
      <c r="A8" s="592"/>
      <c r="B8" s="136" t="s">
        <v>74</v>
      </c>
      <c r="C8" s="46"/>
      <c r="D8" s="31"/>
      <c r="E8" s="588"/>
      <c r="F8" s="589"/>
      <c r="I8" s="34"/>
    </row>
    <row r="9" spans="1:7" ht="26.25" customHeight="1" thickBot="1">
      <c r="A9" s="592"/>
      <c r="B9" s="137" t="s">
        <v>75</v>
      </c>
      <c r="C9" s="30"/>
      <c r="D9" s="31"/>
      <c r="E9" s="590"/>
      <c r="F9" s="591"/>
      <c r="G9" s="21"/>
    </row>
    <row r="10" spans="2:3" ht="46.5" customHeight="1" thickBot="1">
      <c r="B10" s="404" t="s">
        <v>326</v>
      </c>
      <c r="C10" s="405"/>
    </row>
    <row r="11" spans="1:7" s="21" customFormat="1" ht="38.25" customHeight="1" thickBot="1">
      <c r="A11" s="576" t="s">
        <v>76</v>
      </c>
      <c r="B11" s="577"/>
      <c r="C11" s="577"/>
      <c r="D11" s="578"/>
      <c r="E11" s="579"/>
      <c r="F11" s="2"/>
      <c r="G11" s="2"/>
    </row>
    <row r="12" spans="1:7" s="5" customFormat="1" ht="37.5" customHeight="1" thickBot="1">
      <c r="A12" s="580" t="s">
        <v>77</v>
      </c>
      <c r="B12" s="581"/>
      <c r="C12" s="132" t="s">
        <v>42</v>
      </c>
      <c r="D12" s="133"/>
      <c r="E12" s="134">
        <f>C5-C6</f>
        <v>0</v>
      </c>
      <c r="F12" s="2"/>
      <c r="G12" s="2"/>
    </row>
    <row r="13" spans="1:7" ht="39.75" customHeight="1" thickBot="1">
      <c r="A13" s="582" t="s">
        <v>78</v>
      </c>
      <c r="B13" s="583"/>
      <c r="C13" s="583"/>
      <c r="D13" s="584"/>
      <c r="E13" s="585"/>
      <c r="F13" s="21"/>
      <c r="G13" s="21"/>
    </row>
    <row r="14" spans="1:7" s="5" customFormat="1" ht="36" customHeight="1" thickBot="1">
      <c r="A14" s="597" t="s">
        <v>79</v>
      </c>
      <c r="B14" s="598"/>
      <c r="C14" s="49" t="s">
        <v>42</v>
      </c>
      <c r="D14" s="133"/>
      <c r="E14" s="134">
        <f>C6-C7</f>
        <v>0</v>
      </c>
      <c r="F14" s="2"/>
      <c r="G14" s="2"/>
    </row>
    <row r="15" spans="1:7" s="5" customFormat="1" ht="63.75" customHeight="1" thickBot="1">
      <c r="A15" s="599" t="s">
        <v>80</v>
      </c>
      <c r="B15" s="583"/>
      <c r="C15" s="583"/>
      <c r="D15" s="584"/>
      <c r="E15" s="585"/>
      <c r="F15" s="2"/>
      <c r="G15" s="2"/>
    </row>
    <row r="16" spans="1:7" s="5" customFormat="1" ht="36" customHeight="1" thickBot="1">
      <c r="A16" s="597" t="s">
        <v>81</v>
      </c>
      <c r="B16" s="598"/>
      <c r="C16" s="50" t="s">
        <v>42</v>
      </c>
      <c r="D16" s="133"/>
      <c r="E16" s="134">
        <f>C5-C7-C8</f>
        <v>0</v>
      </c>
      <c r="F16" s="2"/>
      <c r="G16" s="2"/>
    </row>
    <row r="17" spans="1:7" ht="36.75" customHeight="1" thickBot="1">
      <c r="A17" s="582" t="s">
        <v>82</v>
      </c>
      <c r="B17" s="583"/>
      <c r="C17" s="583"/>
      <c r="D17" s="584"/>
      <c r="E17" s="585"/>
      <c r="F17" s="5"/>
      <c r="G17" s="5"/>
    </row>
    <row r="18" spans="1:5" ht="39" customHeight="1" thickBot="1">
      <c r="A18" s="600" t="s">
        <v>83</v>
      </c>
      <c r="B18" s="601"/>
      <c r="C18" s="51" t="s">
        <v>42</v>
      </c>
      <c r="D18" s="133"/>
      <c r="E18" s="134">
        <f>C5-C8</f>
        <v>0</v>
      </c>
    </row>
    <row r="19" spans="1:6" ht="36" customHeight="1" thickBot="1">
      <c r="A19" s="571" t="s">
        <v>84</v>
      </c>
      <c r="B19" s="572"/>
      <c r="C19" s="572"/>
      <c r="D19" s="573"/>
      <c r="E19" s="574"/>
      <c r="F19" s="5"/>
    </row>
    <row r="20" spans="1:7" s="5" customFormat="1" ht="36" customHeight="1" thickBot="1">
      <c r="A20" s="597" t="s">
        <v>85</v>
      </c>
      <c r="B20" s="598"/>
      <c r="C20" s="213" t="s">
        <v>42</v>
      </c>
      <c r="D20" s="214"/>
      <c r="E20" s="215">
        <f>C8-C9</f>
        <v>0</v>
      </c>
      <c r="F20" s="2"/>
      <c r="G20" s="2"/>
    </row>
    <row r="21" spans="1:5" ht="26.25" customHeight="1">
      <c r="A21" s="610" t="s">
        <v>494</v>
      </c>
      <c r="B21" s="611"/>
      <c r="C21" s="218" t="s">
        <v>42</v>
      </c>
      <c r="D21" s="604">
        <f>'DP Hearings'!C5-'Expedited Hearings'!C5</f>
        <v>0</v>
      </c>
      <c r="E21" s="605"/>
    </row>
    <row r="22" spans="1:5" ht="26.25" customHeight="1">
      <c r="A22" s="553" t="s">
        <v>403</v>
      </c>
      <c r="B22" s="554"/>
      <c r="C22" s="216" t="s">
        <v>42</v>
      </c>
      <c r="D22" s="606">
        <f>'DP Hearings'!C6-'Expedited Hearings'!C6</f>
        <v>0</v>
      </c>
      <c r="E22" s="607"/>
    </row>
    <row r="23" spans="1:5" ht="26.25" customHeight="1">
      <c r="A23" s="553" t="s">
        <v>404</v>
      </c>
      <c r="B23" s="554"/>
      <c r="C23" s="216" t="s">
        <v>42</v>
      </c>
      <c r="D23" s="606">
        <f>'DP Hearings'!C7-'Expedited Hearings'!C7</f>
        <v>0</v>
      </c>
      <c r="E23" s="607"/>
    </row>
    <row r="24" spans="1:5" ht="26.25" customHeight="1">
      <c r="A24" s="564" t="s">
        <v>405</v>
      </c>
      <c r="B24" s="565"/>
      <c r="C24" s="217" t="s">
        <v>42</v>
      </c>
      <c r="D24" s="608">
        <f>'DP Hearings'!C8-'Expedited Hearings'!C8</f>
        <v>0</v>
      </c>
      <c r="E24" s="609"/>
    </row>
    <row r="25" spans="1:5" ht="46.5" customHeight="1" thickBot="1">
      <c r="A25" s="566" t="s">
        <v>406</v>
      </c>
      <c r="B25" s="567"/>
      <c r="C25" s="567"/>
      <c r="D25" s="567"/>
      <c r="E25" s="568"/>
    </row>
    <row r="27" spans="1:20" s="21" customFormat="1" ht="35.25" customHeight="1">
      <c r="A27" s="358" t="s">
        <v>493</v>
      </c>
      <c r="B27" s="372"/>
      <c r="C27" s="372"/>
      <c r="D27" s="372"/>
      <c r="E27" s="372"/>
      <c r="F27" s="359"/>
      <c r="T27" s="48"/>
    </row>
    <row r="28" ht="15.75" thickBot="1"/>
    <row r="29" spans="1:6" ht="19.5" thickBot="1" thickTop="1">
      <c r="A29" s="381" t="s">
        <v>444</v>
      </c>
      <c r="B29" s="382"/>
      <c r="C29" s="382"/>
      <c r="D29" s="382"/>
      <c r="E29" s="382"/>
      <c r="F29" s="383"/>
    </row>
    <row r="30" spans="1:8" s="21" customFormat="1" ht="19.5" thickBot="1" thickTop="1">
      <c r="A30" s="29"/>
      <c r="B30" s="261"/>
      <c r="C30" s="261"/>
      <c r="D30" s="106"/>
      <c r="E30" s="28"/>
      <c r="H30" s="139"/>
    </row>
    <row r="31" spans="1:6" s="68" customFormat="1" ht="39" customHeight="1">
      <c r="A31" s="602" t="s">
        <v>132</v>
      </c>
      <c r="B31" s="603"/>
      <c r="C31" s="284" t="str">
        <f>Introduction!B6</f>
        <v>&lt;Drop Down Menu - Select State Here&gt;</v>
      </c>
      <c r="D31" s="367" t="s">
        <v>503</v>
      </c>
      <c r="E31" s="367"/>
      <c r="F31" s="368"/>
    </row>
    <row r="32" spans="1:6" s="68" customFormat="1" ht="20.25" customHeight="1">
      <c r="A32" s="595" t="s">
        <v>500</v>
      </c>
      <c r="B32" s="596"/>
      <c r="C32" s="266" t="e">
        <f>IF('Table 7'!E38="-9","No Data Entered",'Table 7'!E39/'Table 7'!E38)</f>
        <v>#VALUE!</v>
      </c>
      <c r="D32" s="555">
        <v>0.596026490066225</v>
      </c>
      <c r="E32" s="556"/>
      <c r="F32" s="557"/>
    </row>
    <row r="33" spans="1:6" s="68" customFormat="1" ht="20.25" customHeight="1">
      <c r="A33" s="569" t="s">
        <v>501</v>
      </c>
      <c r="B33" s="570"/>
      <c r="C33" s="267" t="e">
        <f>IF('Table 7'!E39="-9","No Data Entered",'Table 7'!E40/'Table 7'!E39)</f>
        <v>#VALUE!</v>
      </c>
      <c r="D33" s="558">
        <v>0.422222222222222</v>
      </c>
      <c r="E33" s="559"/>
      <c r="F33" s="560"/>
    </row>
    <row r="34" spans="1:6" s="68" customFormat="1" ht="20.25" customHeight="1">
      <c r="A34" s="569" t="s">
        <v>497</v>
      </c>
      <c r="B34" s="570"/>
      <c r="C34" s="267" t="e">
        <f>IF('Table 7'!E38="-9","No Data Entered",'Table 7'!E41/'Table 7'!E38)</f>
        <v>#VALUE!</v>
      </c>
      <c r="D34" s="558">
        <v>0.0993377483443709</v>
      </c>
      <c r="E34" s="559"/>
      <c r="F34" s="560"/>
    </row>
    <row r="35" spans="1:6" s="68" customFormat="1" ht="20.25" customHeight="1">
      <c r="A35" s="569" t="s">
        <v>496</v>
      </c>
      <c r="B35" s="570"/>
      <c r="C35" s="267" t="e">
        <f>IF('Table 7'!E41="-9","No Data Entered",'Table 7'!E42/'Table 7'!E41)</f>
        <v>#VALUE!</v>
      </c>
      <c r="D35" s="558">
        <v>0.366666666666667</v>
      </c>
      <c r="E35" s="559"/>
      <c r="F35" s="560"/>
    </row>
    <row r="36" spans="1:6" s="68" customFormat="1" ht="20.25" customHeight="1" thickBot="1">
      <c r="A36" s="593" t="s">
        <v>495</v>
      </c>
      <c r="B36" s="594"/>
      <c r="C36" s="268" t="e">
        <f>IF('Table 7'!E38="-9","No Data Entered",'Table 7'!E42/'Table 7'!E38)</f>
        <v>#VALUE!</v>
      </c>
      <c r="D36" s="561">
        <v>0.0364238410596026</v>
      </c>
      <c r="E36" s="562"/>
      <c r="F36" s="563"/>
    </row>
    <row r="38" spans="1:5" ht="72" customHeight="1">
      <c r="A38" s="319" t="s">
        <v>143</v>
      </c>
      <c r="B38" s="319"/>
      <c r="C38" s="319"/>
      <c r="D38" s="319"/>
      <c r="E38" s="319"/>
    </row>
    <row r="40" spans="4:5" ht="15.75">
      <c r="D40" s="97"/>
      <c r="E40" s="41"/>
    </row>
  </sheetData>
  <sheetProtection sheet="1"/>
  <mergeCells count="39">
    <mergeCell ref="A34:B34"/>
    <mergeCell ref="A35:B35"/>
    <mergeCell ref="A31:B31"/>
    <mergeCell ref="D31:F31"/>
    <mergeCell ref="A38:E38"/>
    <mergeCell ref="D21:E21"/>
    <mergeCell ref="D22:E22"/>
    <mergeCell ref="D23:E23"/>
    <mergeCell ref="D24:E24"/>
    <mergeCell ref="A21:B21"/>
    <mergeCell ref="A36:B36"/>
    <mergeCell ref="A27:F27"/>
    <mergeCell ref="A29:F29"/>
    <mergeCell ref="A32:B32"/>
    <mergeCell ref="A20:B20"/>
    <mergeCell ref="A14:B14"/>
    <mergeCell ref="A15:E15"/>
    <mergeCell ref="A16:B16"/>
    <mergeCell ref="A17:E17"/>
    <mergeCell ref="A18:B18"/>
    <mergeCell ref="A19:E19"/>
    <mergeCell ref="B1:C1"/>
    <mergeCell ref="B4:C4"/>
    <mergeCell ref="A11:E11"/>
    <mergeCell ref="A12:B12"/>
    <mergeCell ref="A13:E13"/>
    <mergeCell ref="E5:F9"/>
    <mergeCell ref="A5:A9"/>
    <mergeCell ref="B10:C10"/>
    <mergeCell ref="A22:B22"/>
    <mergeCell ref="D32:F32"/>
    <mergeCell ref="D33:F33"/>
    <mergeCell ref="D34:F34"/>
    <mergeCell ref="D35:F35"/>
    <mergeCell ref="D36:F36"/>
    <mergeCell ref="A23:B23"/>
    <mergeCell ref="A24:B24"/>
    <mergeCell ref="A25:E25"/>
    <mergeCell ref="A33:B33"/>
  </mergeCells>
  <conditionalFormatting sqref="E12 E14 E16 E18 E20">
    <cfRule type="cellIs" priority="37" dxfId="36" operator="lessThan" stopIfTrue="1">
      <formula>0</formula>
    </cfRule>
  </conditionalFormatting>
  <conditionalFormatting sqref="E18">
    <cfRule type="cellIs" priority="36" dxfId="4" operator="lessThan" stopIfTrue="1">
      <formula>0</formula>
    </cfRule>
  </conditionalFormatting>
  <conditionalFormatting sqref="E20">
    <cfRule type="cellIs" priority="35" dxfId="28" operator="lessThan" stopIfTrue="1">
      <formula>0</formula>
    </cfRule>
  </conditionalFormatting>
  <conditionalFormatting sqref="C9">
    <cfRule type="cellIs" priority="34" dxfId="28" operator="greaterThan" stopIfTrue="1">
      <formula>$C$8</formula>
    </cfRule>
  </conditionalFormatting>
  <conditionalFormatting sqref="C6">
    <cfRule type="expression" priority="5" dxfId="15" stopIfTrue="1">
      <formula>$C$6/($C$6+$D$22)&gt;0.5</formula>
    </cfRule>
    <cfRule type="cellIs" priority="32" dxfId="8" operator="lessThan" stopIfTrue="1">
      <formula>$C$7</formula>
    </cfRule>
    <cfRule type="cellIs" priority="33" dxfId="36" operator="greaterThan" stopIfTrue="1">
      <formula>$C$5</formula>
    </cfRule>
  </conditionalFormatting>
  <conditionalFormatting sqref="E14">
    <cfRule type="cellIs" priority="31" dxfId="8" operator="lessThan" stopIfTrue="1">
      <formula>0</formula>
    </cfRule>
  </conditionalFormatting>
  <conditionalFormatting sqref="E16">
    <cfRule type="cellIs" priority="30" dxfId="25" operator="lessThan" stopIfTrue="1">
      <formula>0</formula>
    </cfRule>
  </conditionalFormatting>
  <conditionalFormatting sqref="C7">
    <cfRule type="expression" priority="2" dxfId="15" stopIfTrue="1">
      <formula>$C$7/($C$7+$D$23)&gt;0.5</formula>
    </cfRule>
    <cfRule type="expression" priority="4" dxfId="32" stopIfTrue="1">
      <formula>$C$7/($C$7+$D$23)&gt;0.5</formula>
    </cfRule>
    <cfRule type="cellIs" priority="28" dxfId="8" operator="greaterThan" stopIfTrue="1">
      <formula>$C$6</formula>
    </cfRule>
    <cfRule type="cellIs" priority="29" dxfId="25" operator="greaterThan" stopIfTrue="1">
      <formula>$C$5-$C$8</formula>
    </cfRule>
  </conditionalFormatting>
  <conditionalFormatting sqref="C8">
    <cfRule type="expression" priority="1" dxfId="15" stopIfTrue="1">
      <formula>$C$8/($C$8+$D$24)&gt;0.5</formula>
    </cfRule>
    <cfRule type="cellIs" priority="25" dxfId="4" operator="greaterThan" stopIfTrue="1">
      <formula>$C$5</formula>
    </cfRule>
    <cfRule type="cellIs" priority="26" dxfId="28" operator="lessThan" stopIfTrue="1">
      <formula>$C$9</formula>
    </cfRule>
    <cfRule type="cellIs" priority="27" dxfId="25" operator="greaterThan" stopIfTrue="1">
      <formula>$C$5-$C$7</formula>
    </cfRule>
  </conditionalFormatting>
  <conditionalFormatting sqref="C5">
    <cfRule type="expression" priority="13" dxfId="20" stopIfTrue="1">
      <formula>$C$5+$D$21&lt;$C$5</formula>
    </cfRule>
    <cfRule type="expression" priority="14" dxfId="26" stopIfTrue="1">
      <formula>$C$5/($C$5+$D$21)&gt;0.5</formula>
    </cfRule>
    <cfRule type="cellIs" priority="22" dxfId="25" operator="lessThan" stopIfTrue="1">
      <formula>$C$7+$C$8</formula>
    </cfRule>
    <cfRule type="cellIs" priority="23" dxfId="36" operator="lessThan" stopIfTrue="1">
      <formula>$C$6</formula>
    </cfRule>
    <cfRule type="cellIs" priority="24" dxfId="4" operator="lessThan" stopIfTrue="1">
      <formula>$C$8</formula>
    </cfRule>
  </conditionalFormatting>
  <conditionalFormatting sqref="D32:D36">
    <cfRule type="cellIs" priority="16" dxfId="3" operator="lessThan" stopIfTrue="1">
      <formula>0</formula>
    </cfRule>
  </conditionalFormatting>
  <conditionalFormatting sqref="D21:E24">
    <cfRule type="cellIs" priority="10" dxfId="23" operator="lessThan" stopIfTrue="1">
      <formula>0</formula>
    </cfRule>
  </conditionalFormatting>
  <conditionalFormatting sqref="C21:C24">
    <cfRule type="expression" priority="12" dxfId="22" stopIfTrue="1">
      <formula>$D$21&lt;0</formula>
    </cfRule>
  </conditionalFormatting>
  <conditionalFormatting sqref="D21:E21">
    <cfRule type="expression" priority="15" dxfId="17" stopIfTrue="1">
      <formula>$C$5/($C$5+$D$21)&gt;0.5</formula>
    </cfRule>
  </conditionalFormatting>
  <conditionalFormatting sqref="C22:C24">
    <cfRule type="expression" priority="9" dxfId="20" stopIfTrue="1">
      <formula>$D$22&lt;0</formula>
    </cfRule>
  </conditionalFormatting>
  <conditionalFormatting sqref="D22:E22">
    <cfRule type="expression" priority="8" dxfId="17" stopIfTrue="1">
      <formula>$C$6/($C$6+$D$22)&gt;0.5</formula>
    </cfRule>
  </conditionalFormatting>
  <conditionalFormatting sqref="D23:E23">
    <cfRule type="expression" priority="7" dxfId="17" stopIfTrue="1">
      <formula>$C$7/($C$7+$D$23)&gt;0.5</formula>
    </cfRule>
  </conditionalFormatting>
  <conditionalFormatting sqref="D24:E24">
    <cfRule type="expression" priority="6" dxfId="17" stopIfTrue="1">
      <formula>$C$8/($C$8+$D$24)&gt;0.5</formula>
    </cfRule>
  </conditionalFormatting>
  <hyperlinks>
    <hyperlink ref="B5" location="'Instructions-Definitions'!A41:C41" display="(4)  Total number of expedited due process complaints filed"/>
    <hyperlink ref="B6" location="'Instructions-Definitions'!A42:C42" display="(4.1)  Resolution meetings"/>
    <hyperlink ref="B7" location="'Instructions-Definitions'!A43:C44" display="(a)  Written settlement agreements"/>
    <hyperlink ref="B8" location="'Instructions-Definitions'!A45:C45" display="(4.2)  Expedited hearings (fully adjudicated)"/>
    <hyperlink ref="B9" location="'Instructions-Definitions'!A46:C48" display="(a)  Change of placement ordered"/>
  </hyperlinks>
  <printOptions horizontalCentered="1"/>
  <pageMargins left="0.75" right="0.75" top="0.62" bottom="0.61" header="0.5" footer="0.5"/>
  <pageSetup fitToHeight="1" fitToWidth="1" horizontalDpi="600" verticalDpi="600" orientation="landscape" scale="78" r:id="rId1"/>
</worksheet>
</file>

<file path=xl/worksheets/sheet6.xml><?xml version="1.0" encoding="utf-8"?>
<worksheet xmlns="http://schemas.openxmlformats.org/spreadsheetml/2006/main" xmlns:r="http://schemas.openxmlformats.org/officeDocument/2006/relationships">
  <sheetPr codeName="Sheet10"/>
  <dimension ref="A1:D49"/>
  <sheetViews>
    <sheetView showGridLines="0" zoomScale="90" zoomScaleNormal="90" zoomScalePageLayoutView="0" workbookViewId="0" topLeftCell="A1">
      <selection activeCell="A3" sqref="A3:D3"/>
    </sheetView>
  </sheetViews>
  <sheetFormatPr defaultColWidth="9.140625" defaultRowHeight="12.75"/>
  <cols>
    <col min="1" max="1" width="49.57421875" style="68" customWidth="1"/>
    <col min="2" max="2" width="53.8515625" style="68" customWidth="1"/>
    <col min="3" max="3" width="21.00390625" style="68" customWidth="1"/>
    <col min="4" max="4" width="19.57421875" style="83" bestFit="1" customWidth="1"/>
    <col min="5" max="5" width="12.00390625" style="68" customWidth="1"/>
    <col min="6" max="16384" width="9.140625" style="68" customWidth="1"/>
  </cols>
  <sheetData>
    <row r="1" spans="1:4" ht="37.5" customHeight="1">
      <c r="A1" s="616" t="s">
        <v>111</v>
      </c>
      <c r="B1" s="617"/>
      <c r="C1" s="617"/>
      <c r="D1" s="618"/>
    </row>
    <row r="2" spans="1:4" ht="39.75" customHeight="1">
      <c r="A2" s="285"/>
      <c r="B2" s="285"/>
      <c r="C2" s="285"/>
      <c r="D2" s="285"/>
    </row>
    <row r="3" spans="1:4" ht="32.25" customHeight="1">
      <c r="A3" s="619" t="s">
        <v>409</v>
      </c>
      <c r="B3" s="620"/>
      <c r="C3" s="620"/>
      <c r="D3" s="621"/>
    </row>
    <row r="4" spans="1:4" ht="36" customHeight="1" thickBot="1">
      <c r="A4" s="612" t="s">
        <v>112</v>
      </c>
      <c r="B4" s="612"/>
      <c r="C4" s="622"/>
      <c r="D4" s="622"/>
    </row>
    <row r="5" spans="1:4" s="71" customFormat="1" ht="36" customHeight="1" thickBot="1">
      <c r="A5" s="363" t="s">
        <v>113</v>
      </c>
      <c r="B5" s="364"/>
      <c r="C5" s="69" t="s">
        <v>114</v>
      </c>
      <c r="D5" s="70" t="str">
        <f>IF('Table 7'!E11="No Data","No Data Entered",IF('Table 7'!E11=0,"Zero Complaint Reports Completed",('Table 7'!E13+'Table 7'!E14)/'Table 7'!E11))</f>
        <v>No Data Entered</v>
      </c>
    </row>
    <row r="6" spans="1:4" s="71" customFormat="1" ht="12.75" customHeight="1">
      <c r="A6" s="72"/>
      <c r="B6" s="72"/>
      <c r="C6" s="73"/>
      <c r="D6" s="74"/>
    </row>
    <row r="7" spans="1:4" ht="36" customHeight="1" thickBot="1">
      <c r="A7" s="612" t="s">
        <v>115</v>
      </c>
      <c r="B7" s="612"/>
      <c r="C7" s="612"/>
      <c r="D7" s="612"/>
    </row>
    <row r="8" spans="1:4" s="71" customFormat="1" ht="36" customHeight="1" thickBot="1">
      <c r="A8" s="363" t="s">
        <v>116</v>
      </c>
      <c r="B8" s="363"/>
      <c r="C8" s="69" t="s">
        <v>117</v>
      </c>
      <c r="D8" s="75" t="str">
        <f>IF('Table 7'!E32="No Data","No Data Entered",IF('Table 7'!E32=0,"Zero Hearings Held",('Table 7'!E33+'Table 7'!E34)/'Table 7'!E32))</f>
        <v>No Data Entered</v>
      </c>
    </row>
    <row r="9" spans="1:4" s="71" customFormat="1" ht="15.75">
      <c r="A9" s="72"/>
      <c r="B9" s="72"/>
      <c r="C9" s="73"/>
      <c r="D9" s="74"/>
    </row>
    <row r="10" spans="1:4" ht="36" customHeight="1" thickBot="1">
      <c r="A10" s="612" t="s">
        <v>118</v>
      </c>
      <c r="B10" s="612"/>
      <c r="C10" s="612"/>
      <c r="D10" s="612"/>
    </row>
    <row r="11" spans="1:4" s="71" customFormat="1" ht="36" customHeight="1" thickBot="1">
      <c r="A11" s="363" t="s">
        <v>119</v>
      </c>
      <c r="B11" s="363"/>
      <c r="C11" s="69" t="s">
        <v>120</v>
      </c>
      <c r="D11" s="75" t="str">
        <f>IF('Table 7'!E30="No Data","No Data Entered",IF('Table 7'!E30=0,"Zero Resolution Meetings Held",('Table 7'!E31/'Table 7'!E30)))</f>
        <v>No Data Entered</v>
      </c>
    </row>
    <row r="12" ht="15">
      <c r="D12" s="76"/>
    </row>
    <row r="13" spans="1:4" ht="36" customHeight="1" thickBot="1">
      <c r="A13" s="613" t="s">
        <v>121</v>
      </c>
      <c r="B13" s="546"/>
      <c r="C13" s="546"/>
      <c r="D13" s="547"/>
    </row>
    <row r="14" spans="1:4" ht="36" customHeight="1" thickBot="1">
      <c r="A14" s="614" t="s">
        <v>122</v>
      </c>
      <c r="B14" s="615"/>
      <c r="C14" s="69" t="s">
        <v>123</v>
      </c>
      <c r="D14" s="70" t="str">
        <f>IF('Table 7'!E21="No Data","No Data Entered",IF('Table 7'!E21=0,"Zero Mediations Held",(('Table 7'!E23+'Table 7'!E25)/'Table 7'!E21)))</f>
        <v>No Data Entered</v>
      </c>
    </row>
    <row r="16" spans="1:4" ht="31.5" customHeight="1">
      <c r="A16" s="623" t="s">
        <v>124</v>
      </c>
      <c r="B16" s="624"/>
      <c r="C16" s="624"/>
      <c r="D16" s="625"/>
    </row>
    <row r="17" spans="1:4" ht="33.75" customHeight="1">
      <c r="A17" s="626" t="s">
        <v>509</v>
      </c>
      <c r="B17" s="626"/>
      <c r="C17" s="626"/>
      <c r="D17" s="626"/>
    </row>
    <row r="18" spans="1:4" ht="22.5" customHeight="1">
      <c r="A18" s="627" t="s">
        <v>125</v>
      </c>
      <c r="B18" s="627"/>
      <c r="C18" s="627"/>
      <c r="D18" s="78" t="s">
        <v>126</v>
      </c>
    </row>
    <row r="19" spans="1:4" ht="15">
      <c r="A19" s="628" t="s">
        <v>162</v>
      </c>
      <c r="B19" s="628"/>
      <c r="C19" s="628"/>
      <c r="D19" s="79" t="str">
        <f>IF('Table 7'!E10="No Data","No Datat Entered",'Table 7'!E11/'Table 7'!E10)</f>
        <v>No Datat Entered</v>
      </c>
    </row>
    <row r="20" spans="1:4" ht="15">
      <c r="A20" s="629" t="s">
        <v>161</v>
      </c>
      <c r="B20" s="629"/>
      <c r="C20" s="629"/>
      <c r="D20" s="79" t="str">
        <f>IF('Table 7'!E11="No Data","No Data Entered",'Table 7'!E12/'Table 7'!E11)</f>
        <v>No Data Entered</v>
      </c>
    </row>
    <row r="21" spans="1:4" ht="15">
      <c r="A21" s="629" t="s">
        <v>160</v>
      </c>
      <c r="B21" s="629"/>
      <c r="C21" s="629"/>
      <c r="D21" s="79" t="str">
        <f>IF('Table 7'!E11="No Data","No Data Entered",('Table 7'!E11-'Table 7'!E12)/'Table 7'!E11)</f>
        <v>No Data Entered</v>
      </c>
    </row>
    <row r="22" spans="1:4" ht="15">
      <c r="A22" s="629" t="s">
        <v>163</v>
      </c>
      <c r="B22" s="629"/>
      <c r="C22" s="630"/>
      <c r="D22" s="79" t="str">
        <f>IF('Table 7'!E13="No Data","No Data Entered",'Table 7'!E13/('Table 7'!E13+'Table 7'!E14))</f>
        <v>No Data Entered</v>
      </c>
    </row>
    <row r="23" spans="1:4" ht="15">
      <c r="A23" s="629" t="s">
        <v>164</v>
      </c>
      <c r="B23" s="629"/>
      <c r="C23" s="630"/>
      <c r="D23" s="79" t="str">
        <f>IF('Table 7'!E14="No Data","No Data Entered",'Table 7'!E14/('Table 7'!E13+'Table 7'!E14))</f>
        <v>No Data Entered</v>
      </c>
    </row>
    <row r="24" spans="1:4" ht="15">
      <c r="A24" s="629" t="s">
        <v>175</v>
      </c>
      <c r="B24" s="629"/>
      <c r="C24" s="629"/>
      <c r="D24" s="79" t="str">
        <f>IF('Table 7'!E10="No Data","No Data Entered",'Table 7'!E15/'Table 7'!E10)</f>
        <v>No Data Entered</v>
      </c>
    </row>
    <row r="25" spans="1:4" ht="15">
      <c r="A25" s="629" t="s">
        <v>179</v>
      </c>
      <c r="B25" s="629"/>
      <c r="C25" s="629"/>
      <c r="D25" s="79" t="str">
        <f>IF('Table 7'!E10="No Data","No Data Entered",'Table 7'!E16/'Table 7'!E10)</f>
        <v>No Data Entered</v>
      </c>
    </row>
    <row r="26" spans="1:4" ht="15">
      <c r="A26" s="629" t="s">
        <v>180</v>
      </c>
      <c r="B26" s="629"/>
      <c r="C26" s="629"/>
      <c r="D26" s="79" t="str">
        <f>IF('Table 7'!E10="No Data","No Data Entered",'Table 7'!E17/'Table 7'!E10)</f>
        <v>No Data Entered</v>
      </c>
    </row>
    <row r="27" spans="1:4" ht="15">
      <c r="A27" s="80"/>
      <c r="B27" s="80"/>
      <c r="C27" s="80"/>
      <c r="D27" s="81"/>
    </row>
    <row r="28" spans="1:4" ht="18">
      <c r="A28" s="77" t="s">
        <v>127</v>
      </c>
      <c r="B28" s="82"/>
      <c r="C28" s="82"/>
      <c r="D28" s="82"/>
    </row>
    <row r="29" spans="1:4" ht="18" customHeight="1">
      <c r="A29" s="628" t="s">
        <v>177</v>
      </c>
      <c r="B29" s="628"/>
      <c r="C29" s="630"/>
      <c r="D29" s="79" t="str">
        <f>IF('Table 7'!E22="No Data","No Data Entered",'Table 7'!E22/'Table 7'!E21)</f>
        <v>No Data Entered</v>
      </c>
    </row>
    <row r="30" spans="1:4" ht="15">
      <c r="A30" s="628" t="s">
        <v>178</v>
      </c>
      <c r="B30" s="628"/>
      <c r="C30" s="630"/>
      <c r="D30" s="79" t="str">
        <f>IF('Table 7'!E22="No Data","No Data Entered",'Table 7'!E24/'Table 7'!E21)</f>
        <v>No Data Entered</v>
      </c>
    </row>
    <row r="31" spans="1:4" ht="15">
      <c r="A31" s="628" t="s">
        <v>167</v>
      </c>
      <c r="B31" s="628"/>
      <c r="C31" s="628"/>
      <c r="D31" s="79" t="str">
        <f>IF('Table 7'!E22="No Data","No Data Entered",'Table 7'!E23/'Table 7'!E22)</f>
        <v>No Data Entered</v>
      </c>
    </row>
    <row r="32" spans="1:4" ht="15">
      <c r="A32" s="628" t="s">
        <v>168</v>
      </c>
      <c r="B32" s="628"/>
      <c r="C32" s="628"/>
      <c r="D32" s="79" t="str">
        <f>IF('Table 7'!E24="No Data","No Data Entered",'Table 7'!E25/'Table 7'!E24)</f>
        <v>No Data Entered</v>
      </c>
    </row>
    <row r="33" spans="1:4" ht="31.5" customHeight="1">
      <c r="A33" s="631" t="s">
        <v>181</v>
      </c>
      <c r="B33" s="629"/>
      <c r="C33" s="629"/>
      <c r="D33" s="94" t="str">
        <f>IF('Table 7'!E20="No Data","No Data Entered",'Table 7'!E21/'Table 7'!E20)</f>
        <v>No Data Entered</v>
      </c>
    </row>
    <row r="34" spans="1:4" ht="15">
      <c r="A34" s="80"/>
      <c r="B34" s="80"/>
      <c r="C34" s="80"/>
      <c r="D34" s="81"/>
    </row>
    <row r="35" spans="1:4" ht="18">
      <c r="A35" s="77" t="s">
        <v>128</v>
      </c>
      <c r="B35" s="82"/>
      <c r="C35" s="82"/>
      <c r="D35" s="82"/>
    </row>
    <row r="36" spans="1:4" ht="15">
      <c r="A36" s="628" t="s">
        <v>129</v>
      </c>
      <c r="B36" s="628"/>
      <c r="C36" s="628"/>
      <c r="D36" s="79" t="str">
        <f>IF('Table 7'!E29="No Data","No Data Entered",'Table 7'!E30/'Table 7'!E29)</f>
        <v>No Data Entered</v>
      </c>
    </row>
    <row r="37" spans="1:4" ht="15">
      <c r="A37" s="628" t="s">
        <v>169</v>
      </c>
      <c r="B37" s="628"/>
      <c r="C37" s="628"/>
      <c r="D37" s="79" t="str">
        <f>IF('Table 7'!E29="No Data","No Data Entered",'Table 7'!E32/'Table 7'!E29)</f>
        <v>No Data Entered</v>
      </c>
    </row>
    <row r="38" spans="1:4" ht="15">
      <c r="A38" s="629" t="s">
        <v>130</v>
      </c>
      <c r="B38" s="629"/>
      <c r="C38" s="629"/>
      <c r="D38" s="79" t="str">
        <f>IF('Table 7'!E34="No Data","No Data Entered",'Table 7'!E33/('Table 7'!E33+'Table 7'!E34))</f>
        <v>No Data Entered</v>
      </c>
    </row>
    <row r="39" spans="1:4" ht="15">
      <c r="A39" s="629" t="s">
        <v>170</v>
      </c>
      <c r="B39" s="629"/>
      <c r="C39" s="629"/>
      <c r="D39" s="79" t="str">
        <f>IF('Table 7'!E34="No Data","No Data Entered",'Table 7'!E34/('Table 7'!E33+'Table 7'!E34))</f>
        <v>No Data Entered</v>
      </c>
    </row>
    <row r="40" spans="1:4" ht="15">
      <c r="A40" s="629" t="s">
        <v>171</v>
      </c>
      <c r="B40" s="629"/>
      <c r="C40" s="629"/>
      <c r="D40" s="79" t="str">
        <f>IF('Table 7'!E29="No Data","No Data Entered",'Table 7'!E35/'Table 7'!E29)</f>
        <v>No Data Entered</v>
      </c>
    </row>
    <row r="41" spans="1:4" ht="15">
      <c r="A41" s="629" t="s">
        <v>131</v>
      </c>
      <c r="B41" s="629"/>
      <c r="C41" s="629"/>
      <c r="D41" s="79" t="str">
        <f>IF('Table 7'!E35="No Data","No Data Entered",'Table 7'!E31/'Table 7'!E35)</f>
        <v>No Data Entered</v>
      </c>
    </row>
    <row r="42" spans="1:4" ht="15">
      <c r="A42" s="307" t="s">
        <v>547</v>
      </c>
      <c r="B42" s="307"/>
      <c r="C42" s="307"/>
      <c r="D42" s="79" t="str">
        <f>IF('Table 7'!E29="No Data","No Data Entered",E15/'Table 7'!E35)</f>
        <v>No Data Entered</v>
      </c>
    </row>
    <row r="43" spans="1:4" ht="15">
      <c r="A43" s="80"/>
      <c r="B43" s="80"/>
      <c r="C43" s="80"/>
      <c r="D43" s="81"/>
    </row>
    <row r="44" spans="1:4" ht="18" customHeight="1">
      <c r="A44" s="627" t="s">
        <v>132</v>
      </c>
      <c r="B44" s="627"/>
      <c r="C44" s="627"/>
      <c r="D44" s="627"/>
    </row>
    <row r="45" spans="1:4" ht="15">
      <c r="A45" s="629" t="s">
        <v>174</v>
      </c>
      <c r="B45" s="629"/>
      <c r="C45" s="629"/>
      <c r="D45" s="79" t="str">
        <f>IF('Table 7'!E38="No Data","No Data Entered",'Table 7'!E39/'Table 7'!E38)</f>
        <v>No Data Entered</v>
      </c>
    </row>
    <row r="46" spans="1:4" ht="15">
      <c r="A46" s="629" t="s">
        <v>173</v>
      </c>
      <c r="B46" s="629"/>
      <c r="C46" s="629"/>
      <c r="D46" s="79" t="str">
        <f>IF('Table 7'!E39="No Data","No Data Entered",'Table 7'!E40/'Table 7'!E39)</f>
        <v>No Data Entered</v>
      </c>
    </row>
    <row r="47" spans="1:4" ht="15">
      <c r="A47" s="629" t="s">
        <v>172</v>
      </c>
      <c r="B47" s="629"/>
      <c r="C47" s="629"/>
      <c r="D47" s="79" t="str">
        <f>IF('Table 7'!E38="No Data","No Data Entered",'Table 7'!E41/'Table 7'!E38)</f>
        <v>No Data Entered</v>
      </c>
    </row>
    <row r="48" spans="1:4" ht="15">
      <c r="A48" s="629" t="s">
        <v>165</v>
      </c>
      <c r="B48" s="629"/>
      <c r="C48" s="629"/>
      <c r="D48" s="79" t="str">
        <f>IF('Table 7'!E41="No Data","No Data Entered",'Table 7'!E42/'Table 7'!E41)</f>
        <v>No Data Entered</v>
      </c>
    </row>
    <row r="49" spans="1:4" ht="15">
      <c r="A49" s="629" t="s">
        <v>166</v>
      </c>
      <c r="B49" s="629"/>
      <c r="C49" s="629"/>
      <c r="D49" s="79" t="str">
        <f>IF('Table 7'!E38="No Data","No Data Entered",'Table 7'!E42/'Table 7'!E38)</f>
        <v>No Data Entered</v>
      </c>
    </row>
  </sheetData>
  <sheetProtection sheet="1"/>
  <mergeCells count="38">
    <mergeCell ref="A49:C49"/>
    <mergeCell ref="A41:C41"/>
    <mergeCell ref="A44:D44"/>
    <mergeCell ref="A45:C45"/>
    <mergeCell ref="A46:C46"/>
    <mergeCell ref="A47:C47"/>
    <mergeCell ref="A48:C48"/>
    <mergeCell ref="A33:C33"/>
    <mergeCell ref="A36:C36"/>
    <mergeCell ref="A37:C37"/>
    <mergeCell ref="A38:C38"/>
    <mergeCell ref="A39:C39"/>
    <mergeCell ref="A40:C40"/>
    <mergeCell ref="A22:C22"/>
    <mergeCell ref="A23:C23"/>
    <mergeCell ref="A26:C26"/>
    <mergeCell ref="A24:C24"/>
    <mergeCell ref="A31:C31"/>
    <mergeCell ref="A32:C32"/>
    <mergeCell ref="A25:C25"/>
    <mergeCell ref="A29:C29"/>
    <mergeCell ref="A30:C30"/>
    <mergeCell ref="A16:D16"/>
    <mergeCell ref="A17:D17"/>
    <mergeCell ref="A18:C18"/>
    <mergeCell ref="A19:C19"/>
    <mergeCell ref="A20:C20"/>
    <mergeCell ref="A21:C21"/>
    <mergeCell ref="A10:D10"/>
    <mergeCell ref="A11:B11"/>
    <mergeCell ref="A13:D13"/>
    <mergeCell ref="A14:B14"/>
    <mergeCell ref="A1:D1"/>
    <mergeCell ref="A3:D3"/>
    <mergeCell ref="A4:D4"/>
    <mergeCell ref="A5:B5"/>
    <mergeCell ref="A7:D7"/>
    <mergeCell ref="A8:B8"/>
  </mergeCells>
  <conditionalFormatting sqref="D45:D49 D19:D26 D29:D33 D36:D42">
    <cfRule type="cellIs" priority="7" dxfId="3" operator="lessThan" stopIfTrue="1">
      <formula>0</formula>
    </cfRule>
  </conditionalFormatting>
  <conditionalFormatting sqref="D33">
    <cfRule type="cellIs" priority="3" dxfId="15" operator="greaterThan" stopIfTrue="1">
      <formula>0.9</formula>
    </cfRule>
  </conditionalFormatting>
  <printOptions/>
  <pageMargins left="0.75" right="0.75" top="1" bottom="1" header="0.5" footer="0.5"/>
  <pageSetup fitToHeight="2" horizontalDpi="600" verticalDpi="600" orientation="landscape" scale="85" r:id="rId3"/>
  <rowBreaks count="1" manualBreakCount="1">
    <brk id="15" max="255" man="1"/>
  </rowBreaks>
  <legacyDrawing r:id="rId2"/>
</worksheet>
</file>

<file path=xl/worksheets/sheet7.xml><?xml version="1.0" encoding="utf-8"?>
<worksheet xmlns="http://schemas.openxmlformats.org/spreadsheetml/2006/main" xmlns:r="http://schemas.openxmlformats.org/officeDocument/2006/relationships">
  <dimension ref="A1:G64"/>
  <sheetViews>
    <sheetView zoomScale="120" zoomScaleNormal="120" zoomScalePageLayoutView="0" workbookViewId="0" topLeftCell="A1">
      <selection activeCell="A1" sqref="A1:G1"/>
    </sheetView>
  </sheetViews>
  <sheetFormatPr defaultColWidth="9.140625" defaultRowHeight="12.75"/>
  <cols>
    <col min="1" max="1" width="30.8515625" style="0" customWidth="1"/>
    <col min="2" max="5" width="14.8515625" style="102" customWidth="1"/>
  </cols>
  <sheetData>
    <row r="1" spans="1:7" ht="15.75">
      <c r="A1" s="642" t="s">
        <v>283</v>
      </c>
      <c r="B1" s="642"/>
      <c r="C1" s="642"/>
      <c r="D1" s="642"/>
      <c r="E1" s="642"/>
      <c r="F1" s="642"/>
      <c r="G1" s="642"/>
    </row>
    <row r="2" ht="13.5" thickBot="1"/>
    <row r="3" spans="1:7" ht="113.25" customHeight="1" thickBot="1">
      <c r="A3" s="639" t="s">
        <v>510</v>
      </c>
      <c r="B3" s="640"/>
      <c r="C3" s="640"/>
      <c r="D3" s="640"/>
      <c r="E3" s="640"/>
      <c r="F3" s="640"/>
      <c r="G3" s="641"/>
    </row>
    <row r="5" spans="1:7" ht="38.25">
      <c r="A5" s="104" t="s">
        <v>284</v>
      </c>
      <c r="B5" s="632" t="s">
        <v>407</v>
      </c>
      <c r="C5" s="633"/>
      <c r="D5" s="633"/>
      <c r="E5" s="634"/>
      <c r="G5" s="99"/>
    </row>
    <row r="6" spans="1:5" ht="25.5">
      <c r="A6" s="103" t="s">
        <v>408</v>
      </c>
      <c r="B6" s="101" t="s">
        <v>282</v>
      </c>
      <c r="C6" s="101" t="s">
        <v>261</v>
      </c>
      <c r="D6" s="101" t="s">
        <v>260</v>
      </c>
      <c r="E6" s="101" t="s">
        <v>262</v>
      </c>
    </row>
    <row r="7" spans="1:5" ht="25.5" customHeight="1">
      <c r="A7" s="100" t="s">
        <v>264</v>
      </c>
      <c r="B7" s="293"/>
      <c r="C7" s="293"/>
      <c r="D7" s="293"/>
      <c r="E7" s="293"/>
    </row>
    <row r="8" spans="1:5" ht="25.5" customHeight="1">
      <c r="A8" s="100" t="s">
        <v>253</v>
      </c>
      <c r="B8" s="293"/>
      <c r="C8" s="293"/>
      <c r="D8" s="293"/>
      <c r="E8" s="293"/>
    </row>
    <row r="9" spans="1:5" ht="25.5" customHeight="1">
      <c r="A9" s="100" t="s">
        <v>263</v>
      </c>
      <c r="B9" s="293"/>
      <c r="C9" s="293"/>
      <c r="D9" s="293"/>
      <c r="E9" s="293"/>
    </row>
    <row r="10" spans="1:5" ht="25.5" customHeight="1">
      <c r="A10" s="100" t="s">
        <v>254</v>
      </c>
      <c r="B10" s="293"/>
      <c r="C10" s="293"/>
      <c r="D10" s="293"/>
      <c r="E10" s="293"/>
    </row>
    <row r="11" spans="1:5" ht="25.5" customHeight="1">
      <c r="A11" s="100" t="s">
        <v>255</v>
      </c>
      <c r="B11" s="293"/>
      <c r="C11" s="293"/>
      <c r="D11" s="293"/>
      <c r="E11" s="293"/>
    </row>
    <row r="12" spans="1:5" ht="25.5" customHeight="1">
      <c r="A12" s="100" t="s">
        <v>256</v>
      </c>
      <c r="B12" s="293"/>
      <c r="C12" s="293"/>
      <c r="D12" s="293"/>
      <c r="E12" s="293"/>
    </row>
    <row r="13" spans="1:5" ht="25.5" customHeight="1">
      <c r="A13" s="100" t="s">
        <v>257</v>
      </c>
      <c r="B13" s="293"/>
      <c r="C13" s="293"/>
      <c r="D13" s="293"/>
      <c r="E13" s="293"/>
    </row>
    <row r="14" spans="1:5" ht="25.5">
      <c r="A14" s="100" t="s">
        <v>258</v>
      </c>
      <c r="B14" s="293"/>
      <c r="C14" s="293"/>
      <c r="D14" s="293"/>
      <c r="E14" s="293"/>
    </row>
    <row r="16" spans="1:5" ht="38.25">
      <c r="A16" s="104" t="s">
        <v>284</v>
      </c>
      <c r="B16" s="635" t="s">
        <v>259</v>
      </c>
      <c r="C16" s="635"/>
      <c r="D16" s="635"/>
      <c r="E16" s="635"/>
    </row>
    <row r="17" spans="1:5" ht="25.5">
      <c r="A17" s="105" t="s">
        <v>266</v>
      </c>
      <c r="B17" s="101" t="s">
        <v>282</v>
      </c>
      <c r="C17" s="101" t="s">
        <v>261</v>
      </c>
      <c r="D17" s="101" t="s">
        <v>260</v>
      </c>
      <c r="E17" s="101" t="s">
        <v>262</v>
      </c>
    </row>
    <row r="18" spans="1:5" ht="25.5" customHeight="1">
      <c r="A18" s="100" t="s">
        <v>285</v>
      </c>
      <c r="B18" s="293"/>
      <c r="C18" s="293"/>
      <c r="D18" s="293"/>
      <c r="E18" s="293"/>
    </row>
    <row r="19" spans="1:5" ht="25.5">
      <c r="A19" s="100" t="s">
        <v>286</v>
      </c>
      <c r="B19" s="293"/>
      <c r="C19" s="293"/>
      <c r="D19" s="293"/>
      <c r="E19" s="293"/>
    </row>
    <row r="20" spans="1:5" ht="25.5">
      <c r="A20" s="100" t="s">
        <v>287</v>
      </c>
      <c r="B20" s="293"/>
      <c r="C20" s="293"/>
      <c r="D20" s="293"/>
      <c r="E20" s="293"/>
    </row>
    <row r="21" spans="1:5" ht="25.5">
      <c r="A21" s="100" t="s">
        <v>288</v>
      </c>
      <c r="B21" s="293"/>
      <c r="C21" s="293"/>
      <c r="D21" s="293"/>
      <c r="E21" s="293"/>
    </row>
    <row r="22" spans="1:5" ht="25.5">
      <c r="A22" s="100" t="s">
        <v>265</v>
      </c>
      <c r="B22" s="293"/>
      <c r="C22" s="293"/>
      <c r="D22" s="293"/>
      <c r="E22" s="293"/>
    </row>
    <row r="24" spans="2:5" ht="12.75">
      <c r="B24" s="635" t="s">
        <v>259</v>
      </c>
      <c r="C24" s="635"/>
      <c r="D24" s="635"/>
      <c r="E24" s="635"/>
    </row>
    <row r="25" spans="1:5" ht="25.5">
      <c r="A25" s="105" t="s">
        <v>268</v>
      </c>
      <c r="B25" s="101" t="s">
        <v>282</v>
      </c>
      <c r="C25" s="101" t="s">
        <v>261</v>
      </c>
      <c r="D25" s="101" t="s">
        <v>260</v>
      </c>
      <c r="E25" s="101" t="s">
        <v>262</v>
      </c>
    </row>
    <row r="26" spans="1:5" ht="25.5" customHeight="1">
      <c r="A26" s="100" t="s">
        <v>269</v>
      </c>
      <c r="B26" s="293"/>
      <c r="C26" s="293"/>
      <c r="D26" s="293"/>
      <c r="E26" s="293"/>
    </row>
    <row r="27" spans="1:5" ht="25.5" customHeight="1">
      <c r="A27" s="100" t="s">
        <v>270</v>
      </c>
      <c r="B27" s="293"/>
      <c r="C27" s="293"/>
      <c r="D27" s="293"/>
      <c r="E27" s="293"/>
    </row>
    <row r="28" spans="1:5" ht="25.5" customHeight="1">
      <c r="A28" s="100" t="s">
        <v>271</v>
      </c>
      <c r="B28" s="293"/>
      <c r="C28" s="293"/>
      <c r="D28" s="293"/>
      <c r="E28" s="293"/>
    </row>
    <row r="29" spans="1:5" ht="25.5" customHeight="1">
      <c r="A29" s="100" t="s">
        <v>272</v>
      </c>
      <c r="B29" s="293"/>
      <c r="C29" s="293"/>
      <c r="D29" s="293"/>
      <c r="E29" s="293"/>
    </row>
    <row r="30" spans="1:5" ht="25.5" customHeight="1">
      <c r="A30" s="100" t="s">
        <v>273</v>
      </c>
      <c r="B30" s="293"/>
      <c r="C30" s="293"/>
      <c r="D30" s="293"/>
      <c r="E30" s="293"/>
    </row>
    <row r="31" spans="1:5" ht="25.5" customHeight="1">
      <c r="A31" s="100" t="s">
        <v>274</v>
      </c>
      <c r="B31" s="293"/>
      <c r="C31" s="293"/>
      <c r="D31" s="293"/>
      <c r="E31" s="293"/>
    </row>
    <row r="32" spans="1:5" ht="25.5" customHeight="1">
      <c r="A32" s="100" t="s">
        <v>275</v>
      </c>
      <c r="B32" s="293"/>
      <c r="C32" s="293"/>
      <c r="D32" s="293"/>
      <c r="E32" s="293"/>
    </row>
    <row r="33" spans="1:5" ht="25.5" customHeight="1">
      <c r="A33" s="100" t="s">
        <v>276</v>
      </c>
      <c r="B33" s="293"/>
      <c r="C33" s="293"/>
      <c r="D33" s="293"/>
      <c r="E33" s="293"/>
    </row>
    <row r="34" spans="1:5" ht="25.5" customHeight="1">
      <c r="A34" s="100" t="s">
        <v>277</v>
      </c>
      <c r="B34" s="293"/>
      <c r="C34" s="293"/>
      <c r="D34" s="293"/>
      <c r="E34" s="293"/>
    </row>
    <row r="35" spans="1:5" ht="25.5" customHeight="1">
      <c r="A35" s="100" t="s">
        <v>278</v>
      </c>
      <c r="B35" s="293"/>
      <c r="C35" s="293"/>
      <c r="D35" s="293"/>
      <c r="E35" s="293"/>
    </row>
    <row r="36" spans="1:5" ht="25.5" customHeight="1">
      <c r="A36" s="100" t="s">
        <v>279</v>
      </c>
      <c r="B36" s="293"/>
      <c r="C36" s="293"/>
      <c r="D36" s="293"/>
      <c r="E36" s="293"/>
    </row>
    <row r="37" spans="1:5" ht="25.5" customHeight="1">
      <c r="A37" s="100" t="s">
        <v>280</v>
      </c>
      <c r="B37" s="293"/>
      <c r="C37" s="293"/>
      <c r="D37" s="293"/>
      <c r="E37" s="293"/>
    </row>
    <row r="38" spans="1:5" ht="25.5" customHeight="1">
      <c r="A38" s="100" t="s">
        <v>281</v>
      </c>
      <c r="B38" s="293"/>
      <c r="C38" s="293"/>
      <c r="D38" s="293"/>
      <c r="E38" s="293"/>
    </row>
    <row r="39" spans="1:6" ht="12.75">
      <c r="A39" s="295"/>
      <c r="B39" s="296"/>
      <c r="C39" s="296"/>
      <c r="D39" s="296"/>
      <c r="E39" s="296"/>
      <c r="F39" s="93"/>
    </row>
    <row r="40" spans="2:5" ht="12.75">
      <c r="B40" s="635" t="s">
        <v>259</v>
      </c>
      <c r="C40" s="635"/>
      <c r="D40" s="635"/>
      <c r="E40" s="635"/>
    </row>
    <row r="41" spans="1:5" ht="25.5" customHeight="1">
      <c r="A41" s="105" t="s">
        <v>511</v>
      </c>
      <c r="B41" s="101" t="s">
        <v>282</v>
      </c>
      <c r="C41" s="101" t="s">
        <v>261</v>
      </c>
      <c r="D41" s="101" t="s">
        <v>260</v>
      </c>
      <c r="E41" s="101" t="s">
        <v>262</v>
      </c>
    </row>
    <row r="42" spans="1:5" ht="25.5" customHeight="1">
      <c r="A42" s="100" t="s">
        <v>512</v>
      </c>
      <c r="B42" s="293"/>
      <c r="C42" s="293"/>
      <c r="D42" s="293"/>
      <c r="E42" s="293"/>
    </row>
    <row r="43" spans="1:5" ht="25.5" customHeight="1">
      <c r="A43" s="100" t="s">
        <v>513</v>
      </c>
      <c r="B43" s="293"/>
      <c r="C43" s="293"/>
      <c r="D43" s="293"/>
      <c r="E43" s="293"/>
    </row>
    <row r="44" spans="1:5" ht="25.5" customHeight="1">
      <c r="A44" s="100" t="s">
        <v>514</v>
      </c>
      <c r="B44" s="293"/>
      <c r="C44" s="293"/>
      <c r="D44" s="293"/>
      <c r="E44" s="293"/>
    </row>
    <row r="45" spans="1:5" ht="25.5" customHeight="1">
      <c r="A45" s="100" t="s">
        <v>515</v>
      </c>
      <c r="B45" s="293"/>
      <c r="C45" s="293"/>
      <c r="D45" s="293"/>
      <c r="E45" s="293"/>
    </row>
    <row r="46" spans="1:5" ht="25.5" customHeight="1">
      <c r="A46" s="100" t="s">
        <v>516</v>
      </c>
      <c r="B46" s="293"/>
      <c r="C46" s="293"/>
      <c r="D46" s="293"/>
      <c r="E46" s="293"/>
    </row>
    <row r="47" spans="1:5" ht="25.5" customHeight="1">
      <c r="A47" s="100" t="s">
        <v>517</v>
      </c>
      <c r="B47" s="293"/>
      <c r="C47" s="293"/>
      <c r="D47" s="293"/>
      <c r="E47" s="293"/>
    </row>
    <row r="48" spans="1:5" ht="24" customHeight="1">
      <c r="A48" s="100" t="s">
        <v>518</v>
      </c>
      <c r="B48" s="293"/>
      <c r="C48" s="293"/>
      <c r="D48" s="293"/>
      <c r="E48" s="293"/>
    </row>
    <row r="49" spans="1:5" s="93" customFormat="1" ht="12.75">
      <c r="A49" s="295"/>
      <c r="B49" s="296"/>
      <c r="C49" s="296"/>
      <c r="D49" s="296"/>
      <c r="E49" s="296"/>
    </row>
    <row r="50" spans="2:5" ht="12.75">
      <c r="B50" s="636" t="s">
        <v>259</v>
      </c>
      <c r="C50" s="637"/>
      <c r="D50" s="637"/>
      <c r="E50" s="638"/>
    </row>
    <row r="51" spans="1:5" ht="55.5" customHeight="1">
      <c r="A51" s="105" t="s">
        <v>519</v>
      </c>
      <c r="B51" s="101" t="s">
        <v>282</v>
      </c>
      <c r="C51" s="101" t="s">
        <v>261</v>
      </c>
      <c r="D51" s="101" t="s">
        <v>260</v>
      </c>
      <c r="E51" s="101" t="s">
        <v>262</v>
      </c>
    </row>
    <row r="52" spans="1:5" ht="24" customHeight="1">
      <c r="A52" s="297" t="s">
        <v>520</v>
      </c>
      <c r="B52" s="293"/>
      <c r="C52" s="293"/>
      <c r="D52" s="293"/>
      <c r="E52" s="293"/>
    </row>
    <row r="53" spans="1:5" ht="24" customHeight="1">
      <c r="A53" s="292"/>
      <c r="B53" s="293"/>
      <c r="C53" s="293"/>
      <c r="D53" s="293"/>
      <c r="E53" s="293"/>
    </row>
    <row r="54" spans="1:5" ht="24" customHeight="1">
      <c r="A54" s="292"/>
      <c r="B54" s="293"/>
      <c r="C54" s="293"/>
      <c r="D54" s="293"/>
      <c r="E54" s="293"/>
    </row>
    <row r="55" spans="1:5" ht="24" customHeight="1">
      <c r="A55" s="294" t="s">
        <v>290</v>
      </c>
      <c r="B55" s="293"/>
      <c r="C55" s="293"/>
      <c r="D55" s="293"/>
      <c r="E55" s="293"/>
    </row>
    <row r="56" spans="1:5" ht="24" customHeight="1">
      <c r="A56" s="294" t="s">
        <v>291</v>
      </c>
      <c r="B56" s="293"/>
      <c r="C56" s="293"/>
      <c r="D56" s="293"/>
      <c r="E56" s="293"/>
    </row>
    <row r="57" spans="1:5" ht="24" customHeight="1">
      <c r="A57" s="294" t="s">
        <v>292</v>
      </c>
      <c r="B57" s="293"/>
      <c r="C57" s="293"/>
      <c r="D57" s="293"/>
      <c r="E57" s="293"/>
    </row>
    <row r="58" spans="1:5" ht="24" customHeight="1">
      <c r="A58" s="294" t="s">
        <v>267</v>
      </c>
      <c r="B58" s="293"/>
      <c r="C58" s="293"/>
      <c r="D58" s="293"/>
      <c r="E58" s="293"/>
    </row>
    <row r="59" spans="1:5" ht="24" customHeight="1">
      <c r="A59" s="294" t="s">
        <v>293</v>
      </c>
      <c r="B59" s="293"/>
      <c r="C59" s="293"/>
      <c r="D59" s="293"/>
      <c r="E59" s="293"/>
    </row>
    <row r="60" spans="1:5" ht="24" customHeight="1">
      <c r="A60" s="294" t="s">
        <v>289</v>
      </c>
      <c r="B60" s="293"/>
      <c r="C60" s="293"/>
      <c r="D60" s="293"/>
      <c r="E60" s="293"/>
    </row>
    <row r="61" spans="1:5" ht="24" customHeight="1">
      <c r="A61" s="294"/>
      <c r="B61" s="293"/>
      <c r="C61" s="293"/>
      <c r="D61" s="293"/>
      <c r="E61" s="293"/>
    </row>
    <row r="62" spans="1:5" ht="24" customHeight="1">
      <c r="A62" s="294"/>
      <c r="B62" s="293"/>
      <c r="C62" s="293"/>
      <c r="D62" s="293"/>
      <c r="E62" s="293"/>
    </row>
    <row r="63" spans="1:5" ht="24" customHeight="1">
      <c r="A63" s="294"/>
      <c r="B63" s="293"/>
      <c r="C63" s="293"/>
      <c r="D63" s="293"/>
      <c r="E63" s="293"/>
    </row>
    <row r="64" spans="1:5" ht="24" customHeight="1">
      <c r="A64" s="294"/>
      <c r="B64" s="293"/>
      <c r="C64" s="293"/>
      <c r="D64" s="293"/>
      <c r="E64" s="293"/>
    </row>
  </sheetData>
  <sheetProtection sheet="1"/>
  <mergeCells count="7">
    <mergeCell ref="B5:E5"/>
    <mergeCell ref="B16:E16"/>
    <mergeCell ref="B50:E50"/>
    <mergeCell ref="B24:E24"/>
    <mergeCell ref="A3:G3"/>
    <mergeCell ref="A1:G1"/>
    <mergeCell ref="B40:E4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9">
    <pageSetUpPr fitToPage="1"/>
  </sheetPr>
  <dimension ref="A1:G43"/>
  <sheetViews>
    <sheetView showGridLines="0" zoomScale="130" zoomScaleNormal="130" zoomScalePageLayoutView="0" workbookViewId="0" topLeftCell="A1">
      <selection activeCell="E10" sqref="E10"/>
    </sheetView>
  </sheetViews>
  <sheetFormatPr defaultColWidth="9.140625" defaultRowHeight="12.75"/>
  <cols>
    <col min="1" max="1" width="14.57421875" style="52" customWidth="1"/>
    <col min="2" max="2" width="10.8515625" style="52" customWidth="1"/>
    <col min="3" max="5" width="18.7109375" style="54" customWidth="1"/>
    <col min="6" max="6" width="26.28125" style="54" customWidth="1"/>
    <col min="7" max="7" width="15.421875" style="54" customWidth="1"/>
    <col min="8" max="8" width="29.28125" style="54" customWidth="1"/>
    <col min="9" max="16384" width="9.140625" style="54" customWidth="1"/>
  </cols>
  <sheetData>
    <row r="1" spans="1:6" ht="11.25" customHeight="1">
      <c r="A1" s="643" t="s">
        <v>0</v>
      </c>
      <c r="B1" s="643"/>
      <c r="C1" s="644" t="s">
        <v>5</v>
      </c>
      <c r="D1" s="645"/>
      <c r="E1" s="645"/>
      <c r="F1" s="646"/>
    </row>
    <row r="2" spans="1:6" ht="11.25" customHeight="1">
      <c r="A2" s="643" t="s">
        <v>1</v>
      </c>
      <c r="B2" s="643"/>
      <c r="C2" s="59"/>
      <c r="D2" s="60"/>
      <c r="E2" s="60"/>
      <c r="F2" s="646"/>
    </row>
    <row r="3" spans="1:6" ht="11.25" customHeight="1">
      <c r="A3" s="643" t="s">
        <v>2</v>
      </c>
      <c r="B3" s="643"/>
      <c r="C3" s="646" t="s">
        <v>86</v>
      </c>
      <c r="D3" s="646"/>
      <c r="E3" s="646"/>
      <c r="F3" s="61"/>
    </row>
    <row r="4" spans="1:6" ht="11.25" customHeight="1">
      <c r="A4" s="643" t="s">
        <v>1</v>
      </c>
      <c r="B4" s="643"/>
      <c r="C4" s="646" t="s">
        <v>6</v>
      </c>
      <c r="D4" s="646"/>
      <c r="E4" s="646"/>
      <c r="F4" s="61"/>
    </row>
    <row r="5" spans="1:6" ht="21.75" customHeight="1">
      <c r="A5" s="643" t="s">
        <v>3</v>
      </c>
      <c r="B5" s="643"/>
      <c r="C5" s="645" t="s">
        <v>87</v>
      </c>
      <c r="D5" s="645"/>
      <c r="E5" s="645"/>
      <c r="F5" s="61"/>
    </row>
    <row r="6" spans="1:6" ht="18">
      <c r="A6" s="647"/>
      <c r="B6" s="647"/>
      <c r="C6" s="647"/>
      <c r="D6" s="647"/>
      <c r="E6" s="647"/>
      <c r="F6" s="647"/>
    </row>
    <row r="7" spans="1:6" ht="18" customHeight="1">
      <c r="A7" s="62"/>
      <c r="B7" s="62"/>
      <c r="C7" s="63"/>
      <c r="D7" s="63"/>
      <c r="E7" s="64" t="s">
        <v>4</v>
      </c>
      <c r="F7" s="65" t="str">
        <f>IF(Introduction!B6="&lt;Drop Down Menu - Select State Here&gt;","Select State on 'Start Here' Page",Introduction!B6)</f>
        <v>Select State on 'Start Here' Page</v>
      </c>
    </row>
    <row r="9" spans="2:7" ht="24" customHeight="1">
      <c r="B9" s="648" t="s">
        <v>88</v>
      </c>
      <c r="C9" s="648"/>
      <c r="D9" s="648"/>
      <c r="E9" s="649"/>
      <c r="F9" s="66"/>
      <c r="G9" s="66"/>
    </row>
    <row r="10" spans="2:7" ht="21" customHeight="1">
      <c r="B10" s="650" t="s">
        <v>29</v>
      </c>
      <c r="C10" s="650"/>
      <c r="D10" s="651"/>
      <c r="E10" s="306" t="str">
        <f>IF(ISBLANK(Complaints!C4),"No Data",Complaints!C4)</f>
        <v>No Data</v>
      </c>
      <c r="F10" s="66"/>
      <c r="G10" s="66"/>
    </row>
    <row r="11" spans="2:7" ht="21" customHeight="1">
      <c r="B11" s="652" t="s">
        <v>89</v>
      </c>
      <c r="C11" s="652"/>
      <c r="D11" s="653"/>
      <c r="E11" s="306" t="str">
        <f>IF(ISBLANK(Complaints!C5),"No Data",Complaints!C5)</f>
        <v>No Data</v>
      </c>
      <c r="F11" s="66"/>
      <c r="G11" s="66"/>
    </row>
    <row r="12" spans="2:7" ht="21" customHeight="1">
      <c r="B12" s="654" t="s">
        <v>90</v>
      </c>
      <c r="C12" s="654"/>
      <c r="D12" s="655"/>
      <c r="E12" s="306" t="str">
        <f>IF(ISBLANK(Complaints!C6),"No Data",Complaints!C6)</f>
        <v>No Data</v>
      </c>
      <c r="F12" s="66"/>
      <c r="G12" s="66"/>
    </row>
    <row r="13" spans="2:7" ht="21" customHeight="1">
      <c r="B13" s="654" t="s">
        <v>91</v>
      </c>
      <c r="C13" s="654"/>
      <c r="D13" s="655"/>
      <c r="E13" s="306" t="str">
        <f>IF(ISBLANK(Complaints!C7),"No Data",Complaints!C7)</f>
        <v>No Data</v>
      </c>
      <c r="F13" s="66"/>
      <c r="G13" s="66"/>
    </row>
    <row r="14" spans="2:7" ht="21" customHeight="1">
      <c r="B14" s="654" t="s">
        <v>92</v>
      </c>
      <c r="C14" s="654"/>
      <c r="D14" s="655"/>
      <c r="E14" s="306" t="str">
        <f>IF(ISBLANK(Complaints!C8),"No Data",Complaints!C8)</f>
        <v>No Data</v>
      </c>
      <c r="F14" s="66"/>
      <c r="G14" s="66"/>
    </row>
    <row r="15" spans="2:7" ht="21" customHeight="1">
      <c r="B15" s="652" t="s">
        <v>93</v>
      </c>
      <c r="C15" s="652"/>
      <c r="D15" s="653"/>
      <c r="E15" s="306" t="str">
        <f>IF(ISBLANK(Complaints!C9),"No Data",Complaints!C9)</f>
        <v>No Data</v>
      </c>
      <c r="F15" s="66"/>
      <c r="G15" s="66"/>
    </row>
    <row r="16" spans="2:6" ht="21" customHeight="1">
      <c r="B16" s="654" t="s">
        <v>94</v>
      </c>
      <c r="C16" s="654"/>
      <c r="D16" s="655"/>
      <c r="E16" s="306" t="str">
        <f>IF(ISBLANK(Complaints!C10),"No Data",Complaints!C10)</f>
        <v>No Data</v>
      </c>
      <c r="F16" s="66"/>
    </row>
    <row r="17" spans="2:7" ht="21" customHeight="1">
      <c r="B17" s="652" t="s">
        <v>95</v>
      </c>
      <c r="C17" s="652"/>
      <c r="D17" s="653"/>
      <c r="E17" s="306" t="str">
        <f>IF(ISBLANK(Complaints!C11),"No Data",Complaints!C11)</f>
        <v>No Data</v>
      </c>
      <c r="F17" s="66"/>
      <c r="G17" s="66"/>
    </row>
    <row r="18" spans="3:4" ht="9" customHeight="1">
      <c r="C18" s="53"/>
      <c r="D18" s="53"/>
    </row>
    <row r="19" spans="2:6" ht="24" customHeight="1">
      <c r="B19" s="648" t="s">
        <v>96</v>
      </c>
      <c r="C19" s="648"/>
      <c r="D19" s="648"/>
      <c r="E19" s="648"/>
      <c r="F19" s="66"/>
    </row>
    <row r="20" spans="2:6" ht="21" customHeight="1">
      <c r="B20" s="656" t="s">
        <v>97</v>
      </c>
      <c r="C20" s="656"/>
      <c r="D20" s="657"/>
      <c r="E20" s="314" t="str">
        <f>IF(ISBLANK(Mediations!C6),"No Data",Mediations!C6)</f>
        <v>No Data</v>
      </c>
      <c r="F20" s="66"/>
    </row>
    <row r="21" spans="2:6" ht="21" customHeight="1">
      <c r="B21" s="653" t="s">
        <v>98</v>
      </c>
      <c r="C21" s="658"/>
      <c r="D21" s="659"/>
      <c r="E21" s="315" t="str">
        <f>IF(ISBLANK(Mediations!C7),"No Data",Mediations!C7)</f>
        <v>No Data</v>
      </c>
      <c r="F21" s="66"/>
    </row>
    <row r="22" spans="2:6" ht="21" customHeight="1">
      <c r="B22" s="660" t="s">
        <v>99</v>
      </c>
      <c r="C22" s="660"/>
      <c r="D22" s="661"/>
      <c r="E22" s="316" t="str">
        <f>IF(ISBLANK(Mediations!C8),"No Data",Mediations!C8)</f>
        <v>No Data</v>
      </c>
      <c r="F22" s="66"/>
    </row>
    <row r="23" spans="2:6" ht="21" customHeight="1">
      <c r="B23" s="662" t="s">
        <v>100</v>
      </c>
      <c r="C23" s="663"/>
      <c r="D23" s="663"/>
      <c r="E23" s="317" t="str">
        <f>IF(ISBLANK(Mediations!C9),"No Data",Mediations!C9)</f>
        <v>No Data</v>
      </c>
      <c r="F23" s="66"/>
    </row>
    <row r="24" spans="2:6" ht="21" customHeight="1">
      <c r="B24" s="654" t="s">
        <v>101</v>
      </c>
      <c r="C24" s="654"/>
      <c r="D24" s="655"/>
      <c r="E24" s="317" t="str">
        <f>IF(ISBLANK(Mediations!C10),"No Data",Mediations!C10)</f>
        <v>No Data</v>
      </c>
      <c r="F24" s="66"/>
    </row>
    <row r="25" spans="2:6" ht="21" customHeight="1">
      <c r="B25" s="662" t="s">
        <v>102</v>
      </c>
      <c r="C25" s="663"/>
      <c r="D25" s="663"/>
      <c r="E25" s="317" t="str">
        <f>IF(ISBLANK(Mediations!C11),"No Data",Mediations!C11)</f>
        <v>No Data</v>
      </c>
      <c r="F25" s="66"/>
    </row>
    <row r="26" spans="2:6" ht="21" customHeight="1">
      <c r="B26" s="652" t="s">
        <v>103</v>
      </c>
      <c r="C26" s="652"/>
      <c r="D26" s="653"/>
      <c r="E26" s="317" t="str">
        <f>IF(ISBLANK(Mediations!C12),"No Data",Mediations!C12)</f>
        <v>No Data</v>
      </c>
      <c r="F26" s="66"/>
    </row>
    <row r="27" spans="3:4" ht="9" customHeight="1">
      <c r="C27" s="53"/>
      <c r="D27" s="53"/>
    </row>
    <row r="28" spans="2:7" ht="24" customHeight="1">
      <c r="B28" s="648" t="s">
        <v>104</v>
      </c>
      <c r="C28" s="648"/>
      <c r="D28" s="648"/>
      <c r="E28" s="648"/>
      <c r="F28" s="66"/>
      <c r="G28" s="66"/>
    </row>
    <row r="29" spans="2:7" ht="21" customHeight="1">
      <c r="B29" s="650" t="s">
        <v>56</v>
      </c>
      <c r="C29" s="650"/>
      <c r="D29" s="650"/>
      <c r="E29" s="306" t="str">
        <f>IF(ISBLANK('DP Hearings'!C5),"No Data",'DP Hearings'!C5)</f>
        <v>No Data</v>
      </c>
      <c r="F29" s="66"/>
      <c r="G29" s="66"/>
    </row>
    <row r="30" spans="2:7" ht="21" customHeight="1">
      <c r="B30" s="652" t="s">
        <v>105</v>
      </c>
      <c r="C30" s="652"/>
      <c r="D30" s="652"/>
      <c r="E30" s="306" t="str">
        <f>IF(ISBLANK('DP Hearings'!C6),"No Data",'DP Hearings'!C6)</f>
        <v>No Data</v>
      </c>
      <c r="F30" s="66"/>
      <c r="G30" s="66"/>
    </row>
    <row r="31" spans="2:7" ht="21" customHeight="1">
      <c r="B31" s="654" t="s">
        <v>73</v>
      </c>
      <c r="C31" s="654"/>
      <c r="D31" s="654"/>
      <c r="E31" s="306" t="str">
        <f>IF(ISBLANK('DP Hearings'!C7),"No Data",'DP Hearings'!C7)</f>
        <v>No Data</v>
      </c>
      <c r="F31" s="66"/>
      <c r="G31" s="66"/>
    </row>
    <row r="32" spans="2:7" ht="21" customHeight="1">
      <c r="B32" s="652" t="s">
        <v>106</v>
      </c>
      <c r="C32" s="652"/>
      <c r="D32" s="652"/>
      <c r="E32" s="306" t="str">
        <f>IF(ISBLANK('DP Hearings'!C8),"No Data",'DP Hearings'!C8)</f>
        <v>No Data</v>
      </c>
      <c r="F32" s="66"/>
      <c r="G32" s="66"/>
    </row>
    <row r="33" spans="2:7" ht="21" customHeight="1">
      <c r="B33" s="654" t="s">
        <v>107</v>
      </c>
      <c r="C33" s="654"/>
      <c r="D33" s="654"/>
      <c r="E33" s="306" t="str">
        <f>IF(ISBLANK('DP Hearings'!C9),"No Data",'DP Hearings'!C9)</f>
        <v>No Data</v>
      </c>
      <c r="F33" s="66"/>
      <c r="G33" s="66"/>
    </row>
    <row r="34" spans="2:7" ht="21" customHeight="1">
      <c r="B34" s="654" t="s">
        <v>108</v>
      </c>
      <c r="C34" s="654"/>
      <c r="D34" s="654"/>
      <c r="E34" s="306" t="str">
        <f>IF(ISBLANK('DP Hearings'!C10),"No Data",'DP Hearings'!C10)</f>
        <v>No Data</v>
      </c>
      <c r="F34" s="66"/>
      <c r="G34" s="66"/>
    </row>
    <row r="35" spans="2:7" ht="21" customHeight="1">
      <c r="B35" s="652" t="s">
        <v>109</v>
      </c>
      <c r="C35" s="652"/>
      <c r="D35" s="652"/>
      <c r="E35" s="306" t="str">
        <f>IF(ISBLANK('DP Hearings'!C11),"No Data",'DP Hearings'!C11)</f>
        <v>No Data</v>
      </c>
      <c r="F35" s="66"/>
      <c r="G35" s="66"/>
    </row>
    <row r="36" spans="3:4" ht="9" customHeight="1">
      <c r="C36" s="53"/>
      <c r="D36" s="53"/>
    </row>
    <row r="37" spans="2:7" ht="24" customHeight="1">
      <c r="B37" s="664" t="s">
        <v>110</v>
      </c>
      <c r="C37" s="665"/>
      <c r="D37" s="665"/>
      <c r="E37" s="666"/>
      <c r="F37" s="66"/>
      <c r="G37" s="66"/>
    </row>
    <row r="38" spans="2:5" ht="21" customHeight="1">
      <c r="B38" s="650" t="s">
        <v>7</v>
      </c>
      <c r="C38" s="650"/>
      <c r="D38" s="650"/>
      <c r="E38" s="306" t="str">
        <f>IF(ISBLANK('Expedited Hearings'!C5),"No Data",'Expedited Hearings'!C5)</f>
        <v>No Data</v>
      </c>
    </row>
    <row r="39" spans="2:5" ht="21" customHeight="1">
      <c r="B39" s="652" t="s">
        <v>72</v>
      </c>
      <c r="C39" s="652"/>
      <c r="D39" s="652"/>
      <c r="E39" s="306" t="str">
        <f>IF(ISBLANK('Expedited Hearings'!C6),"No Data",'Expedited Hearings'!C6)</f>
        <v>No Data</v>
      </c>
    </row>
    <row r="40" spans="2:5" ht="21" customHeight="1">
      <c r="B40" s="654" t="s">
        <v>73</v>
      </c>
      <c r="C40" s="654"/>
      <c r="D40" s="654"/>
      <c r="E40" s="306" t="str">
        <f>IF(ISBLANK('Expedited Hearings'!C7),"No Data",'Expedited Hearings'!C7)</f>
        <v>No Data</v>
      </c>
    </row>
    <row r="41" spans="2:5" ht="21" customHeight="1">
      <c r="B41" s="652" t="s">
        <v>74</v>
      </c>
      <c r="C41" s="652"/>
      <c r="D41" s="652"/>
      <c r="E41" s="306" t="str">
        <f>IF(ISBLANK('Expedited Hearings'!C8),"No Data",'Expedited Hearings'!C8)</f>
        <v>No Data</v>
      </c>
    </row>
    <row r="42" spans="2:5" ht="21" customHeight="1">
      <c r="B42" s="654" t="s">
        <v>75</v>
      </c>
      <c r="C42" s="654"/>
      <c r="D42" s="654"/>
      <c r="E42" s="306" t="str">
        <f>IF(ISBLANK('Expedited Hearings'!C9),"No Data",'Expedited Hearings'!C9)</f>
        <v>No Data</v>
      </c>
    </row>
    <row r="43" spans="3:4" ht="12.75">
      <c r="C43" s="67"/>
      <c r="D43" s="67"/>
    </row>
    <row r="47" ht="13.5" customHeight="1"/>
  </sheetData>
  <sheetProtection sheet="1" objects="1" scenarios="1"/>
  <mergeCells count="42">
    <mergeCell ref="B37:E37"/>
    <mergeCell ref="B38:D38"/>
    <mergeCell ref="B39:D39"/>
    <mergeCell ref="B40:D40"/>
    <mergeCell ref="B41:D41"/>
    <mergeCell ref="B42:D42"/>
    <mergeCell ref="B30:D30"/>
    <mergeCell ref="B31:D31"/>
    <mergeCell ref="B32:D32"/>
    <mergeCell ref="B33:D33"/>
    <mergeCell ref="B34:D34"/>
    <mergeCell ref="B35:D35"/>
    <mergeCell ref="B23:D23"/>
    <mergeCell ref="B24:D24"/>
    <mergeCell ref="B25:D25"/>
    <mergeCell ref="B26:D26"/>
    <mergeCell ref="B28:E28"/>
    <mergeCell ref="B29:D29"/>
    <mergeCell ref="B16:D16"/>
    <mergeCell ref="B17:D17"/>
    <mergeCell ref="B19:E19"/>
    <mergeCell ref="B20:D20"/>
    <mergeCell ref="B21:D21"/>
    <mergeCell ref="B22:D22"/>
    <mergeCell ref="B10:D10"/>
    <mergeCell ref="B11:D11"/>
    <mergeCell ref="B12:D12"/>
    <mergeCell ref="B13:D13"/>
    <mergeCell ref="B14:D14"/>
    <mergeCell ref="B15:D15"/>
    <mergeCell ref="A4:B4"/>
    <mergeCell ref="C4:E4"/>
    <mergeCell ref="A5:B5"/>
    <mergeCell ref="C5:E5"/>
    <mergeCell ref="A6:F6"/>
    <mergeCell ref="B9:E9"/>
    <mergeCell ref="A1:B1"/>
    <mergeCell ref="C1:E1"/>
    <mergeCell ref="F1:F2"/>
    <mergeCell ref="A2:B2"/>
    <mergeCell ref="A3:B3"/>
    <mergeCell ref="C3:E3"/>
  </mergeCells>
  <printOptions gridLines="1" headings="1"/>
  <pageMargins left="0.75" right="0.46" top="1" bottom="1" header="0.5" footer="0.5"/>
  <pageSetup fitToHeight="1" fitToWidth="1" horizontalDpi="600" verticalDpi="600" orientation="portrait" scale="79" r:id="rId1"/>
</worksheet>
</file>

<file path=xl/worksheets/sheet9.xml><?xml version="1.0" encoding="utf-8"?>
<worksheet xmlns="http://schemas.openxmlformats.org/spreadsheetml/2006/main" xmlns:r="http://schemas.openxmlformats.org/officeDocument/2006/relationships">
  <sheetPr codeName="Sheet11"/>
  <dimension ref="A1:E62"/>
  <sheetViews>
    <sheetView zoomScale="150" zoomScaleNormal="150" zoomScalePageLayoutView="0" workbookViewId="0" topLeftCell="A1">
      <selection activeCell="C2" sqref="C2"/>
    </sheetView>
  </sheetViews>
  <sheetFormatPr defaultColWidth="9.140625" defaultRowHeight="12.75"/>
  <cols>
    <col min="1" max="1" width="38.57421875" style="0" customWidth="1"/>
    <col min="2" max="4" width="7.00390625" style="0" customWidth="1"/>
    <col min="5" max="5" width="36.00390625" style="0" bestFit="1" customWidth="1"/>
  </cols>
  <sheetData>
    <row r="1" ht="13.5" thickBot="1">
      <c r="A1" t="s">
        <v>133</v>
      </c>
    </row>
    <row r="2" spans="1:5" ht="12.75">
      <c r="A2" s="55" t="s">
        <v>9</v>
      </c>
      <c r="E2" s="56"/>
    </row>
    <row r="3" spans="1:5" ht="13.5" thickBot="1">
      <c r="A3" s="202" t="s">
        <v>339</v>
      </c>
      <c r="E3" t="s">
        <v>134</v>
      </c>
    </row>
    <row r="4" spans="1:5" ht="12.75">
      <c r="A4" s="202" t="s">
        <v>340</v>
      </c>
      <c r="E4" s="55" t="s">
        <v>13</v>
      </c>
    </row>
    <row r="5" spans="1:5" ht="12.75">
      <c r="A5" s="202" t="s">
        <v>341</v>
      </c>
      <c r="E5" s="57" t="s">
        <v>135</v>
      </c>
    </row>
    <row r="6" spans="1:5" ht="13.5" thickBot="1">
      <c r="A6" s="202" t="s">
        <v>342</v>
      </c>
      <c r="E6" s="58" t="s">
        <v>136</v>
      </c>
    </row>
    <row r="7" ht="12.75">
      <c r="A7" s="202" t="s">
        <v>343</v>
      </c>
    </row>
    <row r="8" ht="12.75">
      <c r="A8" s="202" t="s">
        <v>344</v>
      </c>
    </row>
    <row r="9" ht="12.75">
      <c r="A9" s="202" t="s">
        <v>345</v>
      </c>
    </row>
    <row r="10" ht="12.75">
      <c r="A10" s="202" t="s">
        <v>346</v>
      </c>
    </row>
    <row r="11" ht="12.75">
      <c r="A11" s="202" t="s">
        <v>347</v>
      </c>
    </row>
    <row r="12" ht="12.75">
      <c r="A12" s="57" t="s">
        <v>348</v>
      </c>
    </row>
    <row r="13" ht="12.75">
      <c r="A13" s="57" t="s">
        <v>349</v>
      </c>
    </row>
    <row r="14" ht="12.75">
      <c r="A14" s="57" t="s">
        <v>350</v>
      </c>
    </row>
    <row r="15" ht="12.75">
      <c r="A15" s="57" t="s">
        <v>351</v>
      </c>
    </row>
    <row r="16" ht="12.75">
      <c r="A16" s="57" t="s">
        <v>352</v>
      </c>
    </row>
    <row r="17" ht="12.75">
      <c r="A17" s="57" t="s">
        <v>353</v>
      </c>
    </row>
    <row r="18" ht="12.75">
      <c r="A18" s="57" t="s">
        <v>354</v>
      </c>
    </row>
    <row r="19" ht="12.75">
      <c r="A19" s="57" t="s">
        <v>355</v>
      </c>
    </row>
    <row r="20" ht="12.75">
      <c r="A20" s="57" t="s">
        <v>356</v>
      </c>
    </row>
    <row r="21" ht="12.75">
      <c r="A21" s="57" t="s">
        <v>357</v>
      </c>
    </row>
    <row r="22" ht="12.75">
      <c r="A22" s="57" t="s">
        <v>358</v>
      </c>
    </row>
    <row r="23" ht="12.75">
      <c r="A23" s="57" t="s">
        <v>359</v>
      </c>
    </row>
    <row r="24" ht="12.75">
      <c r="A24" s="57" t="s">
        <v>360</v>
      </c>
    </row>
    <row r="25" ht="12.75">
      <c r="A25" s="57" t="s">
        <v>361</v>
      </c>
    </row>
    <row r="26" ht="12.75">
      <c r="A26" s="57" t="s">
        <v>362</v>
      </c>
    </row>
    <row r="27" ht="12.75">
      <c r="A27" s="57" t="s">
        <v>363</v>
      </c>
    </row>
    <row r="28" ht="12.75">
      <c r="A28" s="57" t="s">
        <v>364</v>
      </c>
    </row>
    <row r="29" ht="12.75">
      <c r="A29" s="57" t="s">
        <v>365</v>
      </c>
    </row>
    <row r="30" ht="12.75">
      <c r="A30" s="57" t="s">
        <v>366</v>
      </c>
    </row>
    <row r="31" ht="12.75">
      <c r="A31" s="57" t="s">
        <v>367</v>
      </c>
    </row>
    <row r="32" ht="12.75">
      <c r="A32" s="57" t="s">
        <v>368</v>
      </c>
    </row>
    <row r="33" ht="12.75">
      <c r="A33" s="57" t="s">
        <v>369</v>
      </c>
    </row>
    <row r="34" ht="12.75">
      <c r="A34" s="57" t="s">
        <v>370</v>
      </c>
    </row>
    <row r="35" ht="12.75">
      <c r="A35" s="57" t="s">
        <v>371</v>
      </c>
    </row>
    <row r="36" ht="12.75">
      <c r="A36" s="57" t="s">
        <v>372</v>
      </c>
    </row>
    <row r="37" ht="12.75">
      <c r="A37" s="57" t="s">
        <v>373</v>
      </c>
    </row>
    <row r="38" ht="12.75">
      <c r="A38" s="57" t="s">
        <v>374</v>
      </c>
    </row>
    <row r="39" ht="12.75">
      <c r="A39" s="57" t="s">
        <v>375</v>
      </c>
    </row>
    <row r="40" ht="12.75">
      <c r="A40" s="57" t="s">
        <v>376</v>
      </c>
    </row>
    <row r="41" ht="12.75">
      <c r="A41" s="57" t="s">
        <v>377</v>
      </c>
    </row>
    <row r="42" ht="12.75">
      <c r="A42" s="57" t="s">
        <v>378</v>
      </c>
    </row>
    <row r="43" ht="12.75">
      <c r="A43" s="57" t="s">
        <v>379</v>
      </c>
    </row>
    <row r="44" ht="12.75">
      <c r="A44" s="57" t="s">
        <v>380</v>
      </c>
    </row>
    <row r="45" ht="12.75">
      <c r="A45" s="57" t="s">
        <v>381</v>
      </c>
    </row>
    <row r="46" ht="12.75">
      <c r="A46" s="57" t="s">
        <v>382</v>
      </c>
    </row>
    <row r="47" ht="12.75">
      <c r="A47" s="57" t="s">
        <v>383</v>
      </c>
    </row>
    <row r="48" ht="12.75">
      <c r="A48" s="57" t="s">
        <v>384</v>
      </c>
    </row>
    <row r="49" ht="12.75">
      <c r="A49" s="57" t="s">
        <v>385</v>
      </c>
    </row>
    <row r="50" ht="12.75">
      <c r="A50" s="57" t="s">
        <v>386</v>
      </c>
    </row>
    <row r="51" ht="12.75">
      <c r="A51" s="57" t="s">
        <v>387</v>
      </c>
    </row>
    <row r="52" ht="12.75">
      <c r="A52" s="57" t="s">
        <v>388</v>
      </c>
    </row>
    <row r="53" ht="12.75">
      <c r="A53" s="57" t="s">
        <v>389</v>
      </c>
    </row>
    <row r="54" ht="12.75">
      <c r="A54" s="57" t="s">
        <v>390</v>
      </c>
    </row>
    <row r="55" ht="12.75">
      <c r="A55" s="57" t="s">
        <v>391</v>
      </c>
    </row>
    <row r="56" ht="12.75">
      <c r="A56" s="57" t="s">
        <v>392</v>
      </c>
    </row>
    <row r="57" ht="12.75">
      <c r="A57" s="57" t="s">
        <v>393</v>
      </c>
    </row>
    <row r="58" ht="12.75">
      <c r="A58" s="57" t="s">
        <v>394</v>
      </c>
    </row>
    <row r="59" ht="12.75">
      <c r="A59" s="57" t="s">
        <v>395</v>
      </c>
    </row>
    <row r="60" ht="12.75">
      <c r="A60" s="57" t="s">
        <v>396</v>
      </c>
    </row>
    <row r="61" ht="12.75">
      <c r="A61" s="57" t="s">
        <v>397</v>
      </c>
    </row>
    <row r="62" ht="13.5" thickBot="1">
      <c r="A62" s="58" t="s">
        <v>398</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longnecker_k</dc:creator>
  <cp:keywords/>
  <dc:description/>
  <cp:lastModifiedBy>Richard W. Zeller</cp:lastModifiedBy>
  <cp:lastPrinted>2009-12-09T21:59:52Z</cp:lastPrinted>
  <dcterms:created xsi:type="dcterms:W3CDTF">1998-10-07T17:07:18Z</dcterms:created>
  <dcterms:modified xsi:type="dcterms:W3CDTF">2010-03-15T16:16:12Z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